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DIO'!$A$1:$H$25</definedName>
    <definedName name="_xlnm.Print_Area" localSheetId="1">'PLAN PRIHODA'!$A$1:$H$63</definedName>
  </definedNames>
  <calcPr fullCalcOnLoad="1"/>
</workbook>
</file>

<file path=xl/sharedStrings.xml><?xml version="1.0" encoding="utf-8"?>
<sst xmlns="http://schemas.openxmlformats.org/spreadsheetml/2006/main" count="111" uniqueCount="71">
  <si>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</si>
  <si>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</si>
  <si>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</si>
  <si>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</si>
  <si>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</si>
  <si>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</si>
  <si>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</si>
  <si>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</si>
  <si>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</si>
  <si>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</si>
  <si>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</si>
  <si>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</si>
  <si>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</si>
  <si>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</si>
  <si>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</si>
  <si>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</si>
  <si>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</si>
  <si>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</si>
  <si>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</si>
  <si>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</si>
  <si>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</si>
  <si>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</si>
  <si>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</si>
  <si>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</si>
  <si>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</si>
  <si>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</si>
  <si>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</si>
  <si>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</si>
  <si>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</si>
  <si>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</si>
  <si>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</si>
  <si>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</si>
  <si>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</si>
  <si>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</si>
  <si>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</si>
  <si>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</si>
  <si>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</si>
  <si>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</si>
  <si>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</si>
  <si>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</si>
  <si>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</si>
  <si>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</si>
  <si>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</si>
  <si>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</si>
  <si>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</si>
  <si>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</si>
  <si>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</si>
  <si>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</si>
  <si>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</si>
  <si>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</si>
  <si>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Prijedlog plana 
za 2019.</t>
  </si>
  <si>
    <t>Projekcija plana
za 2020.</t>
  </si>
  <si>
    <t>Projekcija plana 
za 2021.</t>
  </si>
  <si>
    <t>EKONOMSKA I TRGOVAČKA ŠKOLA IVANA DOMCA</t>
  </si>
  <si>
    <t>PRIJEDLOG PLANA ZA 2019.</t>
  </si>
  <si>
    <t>PROJEKCIJA PLANA ZA 2020.</t>
  </si>
  <si>
    <t>PROJEKCIJA PLANA ZA 2021.</t>
  </si>
  <si>
    <t>REDOVNI PROGRAM OBRAZOVANJA</t>
  </si>
  <si>
    <t>Ostale naknade građanima i kućanstvima</t>
  </si>
  <si>
    <t>Naknade građanima i kućanstvima</t>
  </si>
  <si>
    <t>Naknade troškova osobama izvan radnog odnosa</t>
  </si>
  <si>
    <t>Ravnatelj</t>
  </si>
  <si>
    <t>Mato Džalto, prof.</t>
  </si>
  <si>
    <t>2020.</t>
  </si>
  <si>
    <t>2021.</t>
  </si>
  <si>
    <t>PRIJEDLOG FINANCIJSKOG PLANA EKONOMSKE I TRGOVAČKE ŠKOLE IVANA DOMCA VINKOVCI  ZA 2019. I                                                                                                                                                PROJEKCIJA PLANA ZA  2020. I 2021. GODINU</t>
  </si>
  <si>
    <t>Ukupno prihodi i primici za 2020.</t>
  </si>
  <si>
    <t>Ukupno prihodi i primici za 2021.</t>
  </si>
  <si>
    <t>Klasa: 400-02/2018-01/01</t>
  </si>
  <si>
    <t>U Vinkovcima, 18.12.2018.g.</t>
  </si>
  <si>
    <t>Ur.broj: 2188-47-02-2018-1944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</si>
</sst>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49" borderId="42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43" xfId="0" applyNumberFormat="1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3" fontId="27" fillId="0" borderId="25" xfId="0" applyNumberFormat="1" applyFont="1" applyFill="1" applyBorder="1" applyAlignment="1" applyProtection="1">
      <alignment horizontal="right"/>
      <protection/>
    </xf>
    <xf numFmtId="3" fontId="25" fillId="0" borderId="25" xfId="0" applyNumberFormat="1" applyFont="1" applyFill="1" applyBorder="1" applyAlignment="1" applyProtection="1">
      <alignment horizontal="right"/>
      <protection/>
    </xf>
    <xf numFmtId="3" fontId="34" fillId="0" borderId="25" xfId="0" applyNumberFormat="1" applyFont="1" applyFill="1" applyBorder="1" applyAlignment="1" applyProtection="1">
      <alignment/>
      <protection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0" fontId="28" fillId="0" borderId="0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390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390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19050</xdr:rowOff>
    </xdr:from>
    <xdr:to>
      <xdr:col>1</xdr:col>
      <xdr:colOff>0</xdr:colOff>
      <xdr:row>50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3061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19050</xdr:rowOff>
    </xdr:from>
    <xdr:to>
      <xdr:col>0</xdr:col>
      <xdr:colOff>1057275</xdr:colOff>
      <xdr:row>50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3061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6" sqref="A16:H1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0" customHeight="1">
      <c r="A1" s="145" t="s">
        <v>65</v>
      </c>
      <c r="B1" s="145"/>
      <c r="C1" s="145"/>
      <c r="D1" s="145"/>
      <c r="E1" s="145"/>
      <c r="F1" s="145"/>
      <c r="G1" s="145"/>
      <c r="H1" s="145"/>
    </row>
    <row r="2" spans="1:8" s="65" customFormat="1" ht="26.25" customHeight="1">
      <c r="A2" s="145" t="s">
        <v>41</v>
      </c>
      <c r="B2" s="145"/>
      <c r="C2" s="145"/>
      <c r="D2" s="145"/>
      <c r="E2" s="145"/>
      <c r="F2" s="145"/>
      <c r="G2" s="146"/>
      <c r="H2" s="146"/>
    </row>
    <row r="3" spans="1:8" ht="25.5" customHeight="1">
      <c r="A3" s="145"/>
      <c r="B3" s="145"/>
      <c r="C3" s="145"/>
      <c r="D3" s="145"/>
      <c r="E3" s="145"/>
      <c r="F3" s="145"/>
      <c r="G3" s="145"/>
      <c r="H3" s="147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50</v>
      </c>
      <c r="G5" s="72" t="s">
        <v>51</v>
      </c>
      <c r="H5" s="73" t="s">
        <v>52</v>
      </c>
      <c r="I5" s="74"/>
    </row>
    <row r="6" spans="1:9" ht="27.75" customHeight="1">
      <c r="A6" s="143" t="s">
        <v>42</v>
      </c>
      <c r="B6" s="142"/>
      <c r="C6" s="142"/>
      <c r="D6" s="142"/>
      <c r="E6" s="144"/>
      <c r="F6" s="77">
        <f>SUM(F7:F8)</f>
        <v>10784988</v>
      </c>
      <c r="G6" s="77">
        <f>SUM(G7:G8)</f>
        <v>11283500</v>
      </c>
      <c r="H6" s="77">
        <f>SUM(H7:H8)</f>
        <v>11842000</v>
      </c>
      <c r="I6" s="95"/>
    </row>
    <row r="7" spans="1:8" ht="22.5" customHeight="1">
      <c r="A7" s="143" t="s">
        <v>0</v>
      </c>
      <c r="B7" s="142"/>
      <c r="C7" s="142"/>
      <c r="D7" s="142"/>
      <c r="E7" s="144"/>
      <c r="F7" s="76">
        <v>10784400</v>
      </c>
      <c r="G7" s="76">
        <v>11282912</v>
      </c>
      <c r="H7" s="76">
        <v>11841412</v>
      </c>
    </row>
    <row r="8" spans="1:8" ht="22.5" customHeight="1">
      <c r="A8" s="148" t="s">
        <v>46</v>
      </c>
      <c r="B8" s="144"/>
      <c r="C8" s="144"/>
      <c r="D8" s="144"/>
      <c r="E8" s="144"/>
      <c r="F8" s="76">
        <v>588</v>
      </c>
      <c r="G8" s="76">
        <v>588</v>
      </c>
      <c r="H8" s="76">
        <v>588</v>
      </c>
    </row>
    <row r="9" spans="1:8" ht="22.5" customHeight="1">
      <c r="A9" s="96" t="s">
        <v>43</v>
      </c>
      <c r="B9" s="75"/>
      <c r="C9" s="75"/>
      <c r="D9" s="75"/>
      <c r="E9" s="75"/>
      <c r="F9" s="76">
        <f>F10+F11</f>
        <v>10911988</v>
      </c>
      <c r="G9" s="76">
        <f>G10+G11</f>
        <v>11283500</v>
      </c>
      <c r="H9" s="76">
        <f>H10+H11</f>
        <v>11842000</v>
      </c>
    </row>
    <row r="10" spans="1:8" ht="22.5" customHeight="1">
      <c r="A10" s="141" t="s">
        <v>1</v>
      </c>
      <c r="B10" s="142"/>
      <c r="C10" s="142"/>
      <c r="D10" s="142"/>
      <c r="E10" s="149"/>
      <c r="F10" s="123">
        <v>10816988</v>
      </c>
      <c r="G10" s="77">
        <v>11261500</v>
      </c>
      <c r="H10" s="77">
        <v>11820000</v>
      </c>
    </row>
    <row r="11" spans="1:8" ht="22.5" customHeight="1">
      <c r="A11" s="148" t="s">
        <v>2</v>
      </c>
      <c r="B11" s="144"/>
      <c r="C11" s="144"/>
      <c r="D11" s="144"/>
      <c r="E11" s="144"/>
      <c r="F11" s="77">
        <v>95000</v>
      </c>
      <c r="G11" s="77">
        <v>22000</v>
      </c>
      <c r="H11" s="77">
        <v>22000</v>
      </c>
    </row>
    <row r="12" spans="1:8" ht="22.5" customHeight="1">
      <c r="A12" s="141" t="s">
        <v>3</v>
      </c>
      <c r="B12" s="142"/>
      <c r="C12" s="142"/>
      <c r="D12" s="142"/>
      <c r="E12" s="142"/>
      <c r="F12" s="77">
        <f>F6-F9</f>
        <v>-127000</v>
      </c>
      <c r="G12" s="77">
        <f>+G6-G9</f>
        <v>0</v>
      </c>
      <c r="H12" s="77">
        <f>+H6-H9</f>
        <v>0</v>
      </c>
    </row>
    <row r="13" spans="1:8" ht="25.5" customHeight="1">
      <c r="A13" s="145"/>
      <c r="B13" s="150"/>
      <c r="C13" s="150"/>
      <c r="D13" s="150"/>
      <c r="E13" s="150"/>
      <c r="F13" s="147"/>
      <c r="G13" s="147"/>
      <c r="H13" s="147"/>
    </row>
    <row r="14" spans="1:8" ht="27.75" customHeight="1">
      <c r="A14" s="68"/>
      <c r="B14" s="69"/>
      <c r="C14" s="69"/>
      <c r="D14" s="70"/>
      <c r="E14" s="71"/>
      <c r="F14" s="72" t="s">
        <v>50</v>
      </c>
      <c r="G14" s="72" t="s">
        <v>51</v>
      </c>
      <c r="H14" s="73" t="s">
        <v>52</v>
      </c>
    </row>
    <row r="15" spans="1:8" ht="22.5" customHeight="1">
      <c r="A15" s="151" t="s">
        <v>4</v>
      </c>
      <c r="B15" s="152"/>
      <c r="C15" s="152"/>
      <c r="D15" s="152"/>
      <c r="E15" s="153"/>
      <c r="F15" s="79">
        <v>127000</v>
      </c>
      <c r="G15" s="79">
        <v>0</v>
      </c>
      <c r="H15" s="77">
        <v>0</v>
      </c>
    </row>
    <row r="16" spans="1:8" s="60" customFormat="1" ht="25.5" customHeight="1">
      <c r="A16" s="154"/>
      <c r="B16" s="150"/>
      <c r="C16" s="150"/>
      <c r="D16" s="150"/>
      <c r="E16" s="150"/>
      <c r="F16" s="147"/>
      <c r="G16" s="147"/>
      <c r="H16" s="147"/>
    </row>
    <row r="17" spans="1:8" s="60" customFormat="1" ht="27.75" customHeight="1">
      <c r="A17" s="68"/>
      <c r="B17" s="69"/>
      <c r="C17" s="69"/>
      <c r="D17" s="70"/>
      <c r="E17" s="71"/>
      <c r="F17" s="72" t="s">
        <v>50</v>
      </c>
      <c r="G17" s="72" t="s">
        <v>51</v>
      </c>
      <c r="H17" s="73" t="s">
        <v>52</v>
      </c>
    </row>
    <row r="18" spans="1:8" s="60" customFormat="1" ht="22.5" customHeight="1">
      <c r="A18" s="143" t="s">
        <v>5</v>
      </c>
      <c r="B18" s="142"/>
      <c r="C18" s="142"/>
      <c r="D18" s="142"/>
      <c r="E18" s="142"/>
      <c r="F18" s="76"/>
      <c r="G18" s="76"/>
      <c r="H18" s="76"/>
    </row>
    <row r="19" spans="1:8" s="60" customFormat="1" ht="22.5" customHeight="1">
      <c r="A19" s="143" t="s">
        <v>6</v>
      </c>
      <c r="B19" s="142"/>
      <c r="C19" s="142"/>
      <c r="D19" s="142"/>
      <c r="E19" s="142"/>
      <c r="F19" s="76"/>
      <c r="G19" s="76"/>
      <c r="H19" s="76"/>
    </row>
    <row r="20" spans="1:8" s="60" customFormat="1" ht="22.5" customHeight="1">
      <c r="A20" s="141" t="s">
        <v>7</v>
      </c>
      <c r="B20" s="142"/>
      <c r="C20" s="142"/>
      <c r="D20" s="142"/>
      <c r="E20" s="142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41" t="s">
        <v>8</v>
      </c>
      <c r="B22" s="142"/>
      <c r="C22" s="142"/>
      <c r="D22" s="142"/>
      <c r="E22" s="142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7" s="60" customFormat="1" ht="18" customHeight="1">
      <c r="A23" s="13" t="s">
        <v>69</v>
      </c>
      <c r="B23" s="13"/>
      <c r="C23" s="13"/>
      <c r="D23" s="13"/>
      <c r="E23" s="13"/>
      <c r="F23" s="140"/>
      <c r="G23" s="140"/>
    </row>
    <row r="24" spans="1:9" ht="12.75">
      <c r="A24" s="97" t="s">
        <v>68</v>
      </c>
      <c r="B24" s="97"/>
      <c r="C24" s="97"/>
      <c r="D24" s="97"/>
      <c r="E24" s="97"/>
      <c r="F24" s="57"/>
      <c r="G24" s="57" t="s">
        <v>61</v>
      </c>
      <c r="H24" s="55"/>
      <c r="I24" s="55"/>
    </row>
    <row r="25" spans="1:9" ht="12.75">
      <c r="A25" s="13" t="s">
        <v>70</v>
      </c>
      <c r="B25" s="13"/>
      <c r="C25" s="13"/>
      <c r="D25" s="85"/>
      <c r="E25" s="13"/>
      <c r="F25" s="57"/>
      <c r="G25" s="57" t="s">
        <v>62</v>
      </c>
      <c r="H25" s="55"/>
      <c r="I25" s="5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5" t="s">
        <v>9</v>
      </c>
      <c r="B1" s="145"/>
      <c r="C1" s="145"/>
      <c r="D1" s="145"/>
      <c r="E1" s="145"/>
      <c r="F1" s="145"/>
      <c r="G1" s="145"/>
      <c r="H1" s="145"/>
    </row>
    <row r="2" spans="1:8" s="1" customFormat="1" ht="13.5" thickBot="1">
      <c r="A2" s="16"/>
      <c r="H2" s="17" t="s">
        <v>10</v>
      </c>
    </row>
    <row r="3" spans="1:8" s="1" customFormat="1" ht="26.25" thickBot="1">
      <c r="A3" s="91" t="s">
        <v>11</v>
      </c>
      <c r="B3" s="158" t="s">
        <v>48</v>
      </c>
      <c r="C3" s="159"/>
      <c r="D3" s="159"/>
      <c r="E3" s="159"/>
      <c r="F3" s="159"/>
      <c r="G3" s="159"/>
      <c r="H3" s="160"/>
    </row>
    <row r="4" spans="1:8" s="1" customFormat="1" ht="90" thickBot="1">
      <c r="A4" s="92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47</v>
      </c>
      <c r="H4" s="20" t="s">
        <v>19</v>
      </c>
    </row>
    <row r="5" spans="1:8" s="1" customFormat="1" ht="13.5" thickBot="1">
      <c r="A5" s="98"/>
      <c r="B5" s="99"/>
      <c r="C5" s="100"/>
      <c r="D5" s="100"/>
      <c r="E5" s="100"/>
      <c r="F5" s="100"/>
      <c r="G5" s="101"/>
      <c r="H5" s="102"/>
    </row>
    <row r="6" spans="1:8" s="1" customFormat="1" ht="12.75">
      <c r="A6" s="3">
        <v>63</v>
      </c>
      <c r="B6" s="124">
        <f>SUM(B7:B12)</f>
        <v>0</v>
      </c>
      <c r="C6" s="124">
        <f aca="true" t="shared" si="0" ref="C6:H6">SUM(C7:C12)</f>
        <v>0</v>
      </c>
      <c r="D6" s="124">
        <f t="shared" si="0"/>
        <v>0</v>
      </c>
      <c r="E6" s="124">
        <f>SUM(E7:E13)</f>
        <v>9390500</v>
      </c>
      <c r="F6" s="124">
        <f>SUM(F7:F13)</f>
        <v>0</v>
      </c>
      <c r="G6" s="125">
        <f t="shared" si="0"/>
        <v>0</v>
      </c>
      <c r="H6" s="126">
        <f t="shared" si="0"/>
        <v>0</v>
      </c>
    </row>
    <row r="7" spans="1:8" s="1" customFormat="1" ht="12.75">
      <c r="A7" s="26">
        <v>631</v>
      </c>
      <c r="B7" s="127"/>
      <c r="C7" s="128"/>
      <c r="D7" s="129"/>
      <c r="E7" s="130"/>
      <c r="F7" s="130"/>
      <c r="G7" s="131"/>
      <c r="H7" s="132"/>
    </row>
    <row r="8" spans="1:8" s="1" customFormat="1" ht="12.75">
      <c r="A8" s="26">
        <v>632</v>
      </c>
      <c r="B8" s="127"/>
      <c r="C8" s="128"/>
      <c r="D8" s="129"/>
      <c r="E8" s="130"/>
      <c r="F8" s="130"/>
      <c r="G8" s="131"/>
      <c r="H8" s="132"/>
    </row>
    <row r="9" spans="1:8" s="1" customFormat="1" ht="12.75">
      <c r="A9" s="26">
        <v>633</v>
      </c>
      <c r="B9" s="127"/>
      <c r="C9" s="128"/>
      <c r="D9" s="129"/>
      <c r="E9" s="130"/>
      <c r="F9" s="130"/>
      <c r="G9" s="131"/>
      <c r="H9" s="132"/>
    </row>
    <row r="10" spans="1:8" s="1" customFormat="1" ht="12.75">
      <c r="A10" s="26">
        <v>634</v>
      </c>
      <c r="B10" s="127"/>
      <c r="C10" s="128"/>
      <c r="D10" s="129"/>
      <c r="E10" s="130">
        <v>13000</v>
      </c>
      <c r="F10" s="130"/>
      <c r="G10" s="131"/>
      <c r="H10" s="132"/>
    </row>
    <row r="11" spans="1:8" s="1" customFormat="1" ht="12.75">
      <c r="A11" s="26">
        <v>636</v>
      </c>
      <c r="B11" s="127"/>
      <c r="C11" s="128"/>
      <c r="D11" s="129"/>
      <c r="E11" s="130">
        <v>9324500</v>
      </c>
      <c r="F11" s="130"/>
      <c r="G11" s="131"/>
      <c r="H11" s="132"/>
    </row>
    <row r="12" spans="1:8" s="1" customFormat="1" ht="12.75">
      <c r="A12" s="26">
        <v>638</v>
      </c>
      <c r="B12" s="127"/>
      <c r="C12" s="128"/>
      <c r="D12" s="129"/>
      <c r="E12" s="130">
        <v>30000</v>
      </c>
      <c r="F12" s="130"/>
      <c r="G12" s="131"/>
      <c r="H12" s="132"/>
    </row>
    <row r="13" spans="1:8" s="1" customFormat="1" ht="12.75">
      <c r="A13" s="26">
        <v>639</v>
      </c>
      <c r="B13" s="127"/>
      <c r="C13" s="138"/>
      <c r="D13" s="139"/>
      <c r="E13" s="127">
        <v>23000</v>
      </c>
      <c r="F13" s="127"/>
      <c r="G13" s="133"/>
      <c r="H13" s="132"/>
    </row>
    <row r="14" spans="1:8" s="1" customFormat="1" ht="12.75">
      <c r="A14" s="21">
        <v>64</v>
      </c>
      <c r="B14" s="127">
        <f>SUM(B15:B18)</f>
        <v>20</v>
      </c>
      <c r="C14" s="127">
        <f aca="true" t="shared" si="1" ref="C14:H14">SUM(C15:C18)</f>
        <v>0</v>
      </c>
      <c r="D14" s="127">
        <f t="shared" si="1"/>
        <v>0</v>
      </c>
      <c r="E14" s="127">
        <f t="shared" si="1"/>
        <v>0</v>
      </c>
      <c r="F14" s="127">
        <f t="shared" si="1"/>
        <v>0</v>
      </c>
      <c r="G14" s="133">
        <f t="shared" si="1"/>
        <v>0</v>
      </c>
      <c r="H14" s="132">
        <f t="shared" si="1"/>
        <v>0</v>
      </c>
    </row>
    <row r="15" spans="1:8" s="1" customFormat="1" ht="12.75">
      <c r="A15" s="26">
        <v>641</v>
      </c>
      <c r="B15" s="127">
        <v>20</v>
      </c>
      <c r="C15" s="128"/>
      <c r="D15" s="129"/>
      <c r="E15" s="130"/>
      <c r="F15" s="130"/>
      <c r="G15" s="131"/>
      <c r="H15" s="132"/>
    </row>
    <row r="16" spans="1:8" s="1" customFormat="1" ht="12.75">
      <c r="A16" s="26">
        <v>642</v>
      </c>
      <c r="B16" s="127"/>
      <c r="C16" s="128"/>
      <c r="D16" s="129"/>
      <c r="E16" s="130"/>
      <c r="F16" s="130"/>
      <c r="G16" s="131"/>
      <c r="H16" s="132"/>
    </row>
    <row r="17" spans="1:8" s="1" customFormat="1" ht="12.75">
      <c r="A17" s="26">
        <v>643</v>
      </c>
      <c r="B17" s="127"/>
      <c r="C17" s="128"/>
      <c r="D17" s="129"/>
      <c r="E17" s="130"/>
      <c r="F17" s="130"/>
      <c r="G17" s="131"/>
      <c r="H17" s="132"/>
    </row>
    <row r="18" spans="1:8" s="1" customFormat="1" ht="12.75">
      <c r="A18" s="26">
        <v>644</v>
      </c>
      <c r="B18" s="127"/>
      <c r="C18" s="128"/>
      <c r="D18" s="129"/>
      <c r="E18" s="130"/>
      <c r="F18" s="130"/>
      <c r="G18" s="131"/>
      <c r="H18" s="132"/>
    </row>
    <row r="19" spans="1:8" s="1" customFormat="1" ht="12.75">
      <c r="A19" s="21">
        <v>65</v>
      </c>
      <c r="B19" s="127">
        <f>SUM(B20)</f>
        <v>0</v>
      </c>
      <c r="C19" s="127">
        <f aca="true" t="shared" si="2" ref="C19:H19">SUM(C20)</f>
        <v>0</v>
      </c>
      <c r="D19" s="127">
        <f t="shared" si="2"/>
        <v>0</v>
      </c>
      <c r="E19" s="127">
        <f t="shared" si="2"/>
        <v>0</v>
      </c>
      <c r="F19" s="127">
        <f t="shared" si="2"/>
        <v>0</v>
      </c>
      <c r="G19" s="133">
        <f t="shared" si="2"/>
        <v>0</v>
      </c>
      <c r="H19" s="132">
        <f t="shared" si="2"/>
        <v>0</v>
      </c>
    </row>
    <row r="20" spans="1:8" s="1" customFormat="1" ht="12.75">
      <c r="A20" s="26">
        <v>651</v>
      </c>
      <c r="B20" s="127"/>
      <c r="C20" s="128"/>
      <c r="D20" s="129"/>
      <c r="E20" s="130"/>
      <c r="F20" s="130"/>
      <c r="G20" s="131"/>
      <c r="H20" s="132"/>
    </row>
    <row r="21" spans="1:8" s="1" customFormat="1" ht="12.75">
      <c r="A21" s="21">
        <v>66</v>
      </c>
      <c r="B21" s="127"/>
      <c r="C21" s="127">
        <f aca="true" t="shared" si="3" ref="C21:H21">SUM(C22:C31)</f>
        <v>50000</v>
      </c>
      <c r="D21" s="127">
        <f t="shared" si="3"/>
        <v>0</v>
      </c>
      <c r="E21" s="127">
        <f t="shared" si="3"/>
        <v>0</v>
      </c>
      <c r="F21" s="127">
        <f t="shared" si="3"/>
        <v>48000</v>
      </c>
      <c r="G21" s="133"/>
      <c r="H21" s="132">
        <f t="shared" si="3"/>
        <v>0</v>
      </c>
    </row>
    <row r="22" spans="1:8" s="1" customFormat="1" ht="12.75">
      <c r="A22" s="26">
        <v>661</v>
      </c>
      <c r="B22" s="127"/>
      <c r="C22" s="128">
        <v>50000</v>
      </c>
      <c r="D22" s="129"/>
      <c r="E22" s="130"/>
      <c r="F22" s="130"/>
      <c r="G22" s="131"/>
      <c r="H22" s="132"/>
    </row>
    <row r="23" spans="1:8" s="1" customFormat="1" ht="12.75">
      <c r="A23" s="26">
        <v>663</v>
      </c>
      <c r="B23" s="127"/>
      <c r="C23" s="128"/>
      <c r="D23" s="129"/>
      <c r="E23" s="130"/>
      <c r="F23" s="130">
        <v>48000</v>
      </c>
      <c r="G23" s="131"/>
      <c r="H23" s="132"/>
    </row>
    <row r="24" spans="1:8" s="1" customFormat="1" ht="12.75">
      <c r="A24" s="21"/>
      <c r="B24" s="127"/>
      <c r="C24" s="128"/>
      <c r="D24" s="129"/>
      <c r="E24" s="130"/>
      <c r="F24" s="130"/>
      <c r="G24" s="131"/>
      <c r="H24" s="132"/>
    </row>
    <row r="25" spans="1:8" s="1" customFormat="1" ht="12.75">
      <c r="A25" s="26">
        <v>67</v>
      </c>
      <c r="B25" s="127">
        <f>B26</f>
        <v>1295880</v>
      </c>
      <c r="C25" s="128"/>
      <c r="D25" s="129"/>
      <c r="E25" s="130"/>
      <c r="F25" s="130"/>
      <c r="G25" s="131"/>
      <c r="H25" s="132"/>
    </row>
    <row r="26" spans="1:8" s="1" customFormat="1" ht="12.75">
      <c r="A26" s="26">
        <v>671</v>
      </c>
      <c r="B26" s="127">
        <v>1295880</v>
      </c>
      <c r="C26" s="128"/>
      <c r="D26" s="129"/>
      <c r="E26" s="130"/>
      <c r="F26" s="130"/>
      <c r="G26" s="131"/>
      <c r="H26" s="132"/>
    </row>
    <row r="27" spans="1:8" s="1" customFormat="1" ht="12.75">
      <c r="A27" s="26"/>
      <c r="B27" s="127"/>
      <c r="C27" s="128"/>
      <c r="D27" s="129"/>
      <c r="E27" s="130"/>
      <c r="F27" s="130"/>
      <c r="G27" s="131"/>
      <c r="H27" s="132"/>
    </row>
    <row r="28" spans="1:8" s="1" customFormat="1" ht="12.75">
      <c r="A28" s="26">
        <v>7</v>
      </c>
      <c r="B28" s="127">
        <f>B29</f>
        <v>0</v>
      </c>
      <c r="C28" s="127">
        <f aca="true" t="shared" si="4" ref="C28:H28">C29</f>
        <v>0</v>
      </c>
      <c r="D28" s="127">
        <f t="shared" si="4"/>
        <v>0</v>
      </c>
      <c r="E28" s="127">
        <f t="shared" si="4"/>
        <v>0</v>
      </c>
      <c r="F28" s="127">
        <f t="shared" si="4"/>
        <v>0</v>
      </c>
      <c r="G28" s="127">
        <f t="shared" si="4"/>
        <v>588</v>
      </c>
      <c r="H28" s="127">
        <f t="shared" si="4"/>
        <v>0</v>
      </c>
    </row>
    <row r="29" spans="1:8" s="1" customFormat="1" ht="12.75">
      <c r="A29" s="26">
        <v>72</v>
      </c>
      <c r="B29" s="127">
        <f>B30</f>
        <v>0</v>
      </c>
      <c r="C29" s="127">
        <f aca="true" t="shared" si="5" ref="C29:H29">C30</f>
        <v>0</v>
      </c>
      <c r="D29" s="127">
        <f t="shared" si="5"/>
        <v>0</v>
      </c>
      <c r="E29" s="127">
        <f t="shared" si="5"/>
        <v>0</v>
      </c>
      <c r="F29" s="127">
        <f t="shared" si="5"/>
        <v>0</v>
      </c>
      <c r="G29" s="127">
        <f t="shared" si="5"/>
        <v>588</v>
      </c>
      <c r="H29" s="127">
        <f t="shared" si="5"/>
        <v>0</v>
      </c>
    </row>
    <row r="30" spans="1:8" s="1" customFormat="1" ht="12.75">
      <c r="A30" s="26">
        <v>721</v>
      </c>
      <c r="B30" s="127"/>
      <c r="C30" s="128"/>
      <c r="D30" s="129"/>
      <c r="E30" s="130"/>
      <c r="F30" s="130"/>
      <c r="G30" s="131">
        <v>588</v>
      </c>
      <c r="H30" s="132"/>
    </row>
    <row r="31" spans="1:8" s="114" customFormat="1" ht="13.5" thickBot="1">
      <c r="A31" s="113"/>
      <c r="B31" s="134"/>
      <c r="C31" s="135"/>
      <c r="D31" s="135"/>
      <c r="E31" s="135"/>
      <c r="F31" s="135"/>
      <c r="G31" s="136"/>
      <c r="H31" s="137"/>
    </row>
    <row r="32" spans="1:10" s="1" customFormat="1" ht="30" customHeight="1" thickBot="1">
      <c r="A32" s="31" t="s">
        <v>20</v>
      </c>
      <c r="B32" s="32">
        <f>SUM(B6+B14+B19+B21+B25)</f>
        <v>1295900</v>
      </c>
      <c r="C32" s="32">
        <f>SUM(C6+C14+C19+C21)</f>
        <v>50000</v>
      </c>
      <c r="D32" s="32">
        <f>SUM(D6+D14+D19+D21)</f>
        <v>0</v>
      </c>
      <c r="E32" s="32">
        <f>SUM(E6+E14+E19+E21)</f>
        <v>9390500</v>
      </c>
      <c r="F32" s="32">
        <f>SUM(F6+F14+F19+F21)</f>
        <v>48000</v>
      </c>
      <c r="G32" s="32">
        <f>SUM(G6+G14+G19+G21+G28)</f>
        <v>588</v>
      </c>
      <c r="H32" s="33">
        <f>SUM(H6+H14+H19+H21)</f>
        <v>0</v>
      </c>
      <c r="I32" s="103"/>
      <c r="J32" s="103"/>
    </row>
    <row r="33" spans="1:8" s="1" customFormat="1" ht="28.5" customHeight="1" thickBot="1">
      <c r="A33" s="31" t="s">
        <v>49</v>
      </c>
      <c r="B33" s="155">
        <f>B32+C32+D32+E32+F32+G32+H32</f>
        <v>10784988</v>
      </c>
      <c r="C33" s="156"/>
      <c r="D33" s="156"/>
      <c r="E33" s="156"/>
      <c r="F33" s="156"/>
      <c r="G33" s="156"/>
      <c r="H33" s="157"/>
    </row>
    <row r="34" spans="1:8" s="1" customFormat="1" ht="28.5" customHeight="1">
      <c r="A34" s="10" t="s">
        <v>69</v>
      </c>
      <c r="B34" s="10"/>
      <c r="C34" s="10"/>
      <c r="D34" s="10"/>
      <c r="E34" s="10"/>
      <c r="F34" s="55"/>
      <c r="G34" s="55" t="s">
        <v>61</v>
      </c>
      <c r="H34" s="55"/>
    </row>
    <row r="35" spans="1:8" ht="13.5" thickBot="1">
      <c r="A35" s="84"/>
      <c r="B35" s="15"/>
      <c r="C35" s="55"/>
      <c r="D35" s="55"/>
      <c r="E35" s="55"/>
      <c r="F35" s="55"/>
      <c r="G35" s="55" t="s">
        <v>62</v>
      </c>
      <c r="H35" s="55"/>
    </row>
    <row r="36" spans="1:8" ht="24" customHeight="1" thickBot="1">
      <c r="A36" s="93" t="s">
        <v>11</v>
      </c>
      <c r="B36" s="158" t="s">
        <v>63</v>
      </c>
      <c r="C36" s="159"/>
      <c r="D36" s="159"/>
      <c r="E36" s="159"/>
      <c r="F36" s="159"/>
      <c r="G36" s="159"/>
      <c r="H36" s="160"/>
    </row>
    <row r="37" spans="1:8" ht="90" thickBot="1">
      <c r="A37" s="94" t="s">
        <v>12</v>
      </c>
      <c r="B37" s="18" t="s">
        <v>13</v>
      </c>
      <c r="C37" s="19" t="s">
        <v>14</v>
      </c>
      <c r="D37" s="19" t="s">
        <v>15</v>
      </c>
      <c r="E37" s="19" t="s">
        <v>16</v>
      </c>
      <c r="F37" s="19" t="s">
        <v>17</v>
      </c>
      <c r="G37" s="19" t="s">
        <v>47</v>
      </c>
      <c r="H37" s="20" t="s">
        <v>19</v>
      </c>
    </row>
    <row r="38" spans="1:8" ht="12.75">
      <c r="A38" s="3">
        <v>63</v>
      </c>
      <c r="B38" s="4"/>
      <c r="C38" s="5"/>
      <c r="D38" s="6"/>
      <c r="E38" s="7">
        <v>9850000</v>
      </c>
      <c r="F38" s="7"/>
      <c r="G38" s="8"/>
      <c r="H38" s="9"/>
    </row>
    <row r="39" spans="1:8" ht="12.75">
      <c r="A39" s="21">
        <v>64</v>
      </c>
      <c r="B39" s="22">
        <v>10</v>
      </c>
      <c r="C39" s="23"/>
      <c r="D39" s="23"/>
      <c r="E39" s="23"/>
      <c r="F39" s="23"/>
      <c r="G39" s="24"/>
      <c r="H39" s="25"/>
    </row>
    <row r="40" spans="1:8" ht="12.75">
      <c r="A40" s="21">
        <v>65</v>
      </c>
      <c r="B40" s="22"/>
      <c r="C40" s="23"/>
      <c r="D40" s="23"/>
      <c r="E40" s="23"/>
      <c r="F40" s="23"/>
      <c r="G40" s="24"/>
      <c r="H40" s="25"/>
    </row>
    <row r="41" spans="1:8" ht="12.75">
      <c r="A41" s="21">
        <v>66</v>
      </c>
      <c r="B41" s="22"/>
      <c r="C41" s="23">
        <v>65000</v>
      </c>
      <c r="D41" s="23"/>
      <c r="E41" s="23"/>
      <c r="F41" s="23">
        <v>48000</v>
      </c>
      <c r="G41" s="24"/>
      <c r="H41" s="25"/>
    </row>
    <row r="42" spans="1:8" ht="12.75">
      <c r="A42" s="21">
        <v>67</v>
      </c>
      <c r="B42" s="22">
        <v>1319902</v>
      </c>
      <c r="C42" s="23"/>
      <c r="D42" s="23"/>
      <c r="E42" s="23"/>
      <c r="F42" s="23"/>
      <c r="G42" s="24"/>
      <c r="H42" s="25"/>
    </row>
    <row r="43" spans="1:8" ht="12.75">
      <c r="A43" s="21">
        <v>68</v>
      </c>
      <c r="B43" s="22"/>
      <c r="C43" s="23"/>
      <c r="D43" s="23"/>
      <c r="E43" s="23"/>
      <c r="F43" s="23"/>
      <c r="G43" s="24"/>
      <c r="H43" s="25"/>
    </row>
    <row r="44" spans="1:8" ht="12.75">
      <c r="A44" s="21"/>
      <c r="B44" s="22"/>
      <c r="C44" s="23"/>
      <c r="D44" s="23"/>
      <c r="E44" s="23"/>
      <c r="F44" s="23"/>
      <c r="G44" s="24"/>
      <c r="H44" s="25"/>
    </row>
    <row r="45" spans="1:8" ht="13.5" thickBot="1">
      <c r="A45" s="113">
        <v>72</v>
      </c>
      <c r="B45" s="27"/>
      <c r="C45" s="28"/>
      <c r="D45" s="28"/>
      <c r="E45" s="28"/>
      <c r="F45" s="28"/>
      <c r="G45" s="29">
        <v>588</v>
      </c>
      <c r="H45" s="30"/>
    </row>
    <row r="46" spans="1:8" s="1" customFormat="1" ht="30" customHeight="1" thickBot="1">
      <c r="A46" s="31" t="s">
        <v>20</v>
      </c>
      <c r="B46" s="32">
        <f aca="true" t="shared" si="6" ref="B46:H46">SUM(B38:B45)</f>
        <v>1319912</v>
      </c>
      <c r="C46" s="32">
        <f t="shared" si="6"/>
        <v>65000</v>
      </c>
      <c r="D46" s="32">
        <f t="shared" si="6"/>
        <v>0</v>
      </c>
      <c r="E46" s="32">
        <f t="shared" si="6"/>
        <v>9850000</v>
      </c>
      <c r="F46" s="32">
        <f t="shared" si="6"/>
        <v>48000</v>
      </c>
      <c r="G46" s="32">
        <f t="shared" si="6"/>
        <v>588</v>
      </c>
      <c r="H46" s="32">
        <f t="shared" si="6"/>
        <v>0</v>
      </c>
    </row>
    <row r="47" spans="1:8" s="1" customFormat="1" ht="28.5" customHeight="1" thickBot="1">
      <c r="A47" s="31" t="s">
        <v>66</v>
      </c>
      <c r="B47" s="155">
        <f>B46+C46+D46+E46+F46+G46+H46</f>
        <v>11283500</v>
      </c>
      <c r="C47" s="156"/>
      <c r="D47" s="156"/>
      <c r="E47" s="156"/>
      <c r="F47" s="156"/>
      <c r="G47" s="156"/>
      <c r="H47" s="157"/>
    </row>
    <row r="48" spans="4:5" ht="13.5" thickBot="1">
      <c r="D48" s="35"/>
      <c r="E48" s="36"/>
    </row>
    <row r="49" spans="1:8" ht="26.25" thickBot="1">
      <c r="A49" s="93" t="s">
        <v>11</v>
      </c>
      <c r="B49" s="158" t="s">
        <v>64</v>
      </c>
      <c r="C49" s="159"/>
      <c r="D49" s="159"/>
      <c r="E49" s="159"/>
      <c r="F49" s="159"/>
      <c r="G49" s="159"/>
      <c r="H49" s="160"/>
    </row>
    <row r="50" spans="1:8" ht="90" thickBot="1">
      <c r="A50" s="94" t="s">
        <v>12</v>
      </c>
      <c r="B50" s="18" t="s">
        <v>13</v>
      </c>
      <c r="C50" s="19" t="s">
        <v>14</v>
      </c>
      <c r="D50" s="19" t="s">
        <v>15</v>
      </c>
      <c r="E50" s="19" t="s">
        <v>16</v>
      </c>
      <c r="F50" s="19" t="s">
        <v>17</v>
      </c>
      <c r="G50" s="19" t="s">
        <v>47</v>
      </c>
      <c r="H50" s="20" t="s">
        <v>19</v>
      </c>
    </row>
    <row r="51" spans="1:8" ht="12.75">
      <c r="A51" s="3">
        <v>63</v>
      </c>
      <c r="B51" s="4"/>
      <c r="C51" s="5"/>
      <c r="D51" s="6"/>
      <c r="E51" s="7">
        <v>10400000</v>
      </c>
      <c r="F51" s="7"/>
      <c r="G51" s="8"/>
      <c r="H51" s="9"/>
    </row>
    <row r="52" spans="1:8" ht="12.75">
      <c r="A52" s="21">
        <v>64</v>
      </c>
      <c r="B52" s="22">
        <v>5</v>
      </c>
      <c r="C52" s="23"/>
      <c r="D52" s="23"/>
      <c r="E52" s="23"/>
      <c r="F52" s="23"/>
      <c r="G52" s="24"/>
      <c r="H52" s="25"/>
    </row>
    <row r="53" spans="1:8" ht="12.75">
      <c r="A53" s="21">
        <v>65</v>
      </c>
      <c r="B53" s="22"/>
      <c r="C53" s="23"/>
      <c r="D53" s="23"/>
      <c r="E53" s="23"/>
      <c r="F53" s="23"/>
      <c r="G53" s="24"/>
      <c r="H53" s="25"/>
    </row>
    <row r="54" spans="1:8" ht="12.75">
      <c r="A54" s="21">
        <v>66</v>
      </c>
      <c r="B54" s="22"/>
      <c r="C54" s="23">
        <v>65000</v>
      </c>
      <c r="D54" s="23"/>
      <c r="E54" s="23"/>
      <c r="F54" s="23">
        <v>48000</v>
      </c>
      <c r="G54" s="24"/>
      <c r="H54" s="25"/>
    </row>
    <row r="55" spans="1:8" ht="12.75">
      <c r="A55" s="21">
        <v>67</v>
      </c>
      <c r="B55" s="22">
        <v>1328407</v>
      </c>
      <c r="C55" s="23"/>
      <c r="D55" s="23"/>
      <c r="E55" s="23"/>
      <c r="F55" s="23"/>
      <c r="G55" s="24"/>
      <c r="H55" s="25"/>
    </row>
    <row r="56" spans="1:8" ht="13.5" customHeight="1">
      <c r="A56" s="21">
        <v>68</v>
      </c>
      <c r="B56" s="22"/>
      <c r="C56" s="23"/>
      <c r="D56" s="23"/>
      <c r="E56" s="23"/>
      <c r="F56" s="23"/>
      <c r="G56" s="24"/>
      <c r="H56" s="25"/>
    </row>
    <row r="57" spans="1:8" ht="13.5" customHeight="1">
      <c r="A57" s="21"/>
      <c r="B57" s="22"/>
      <c r="C57" s="23"/>
      <c r="D57" s="23"/>
      <c r="E57" s="23"/>
      <c r="F57" s="23"/>
      <c r="G57" s="24"/>
      <c r="H57" s="25"/>
    </row>
    <row r="58" spans="1:8" ht="13.5" thickBot="1">
      <c r="A58" s="113">
        <v>72</v>
      </c>
      <c r="B58" s="27"/>
      <c r="C58" s="28"/>
      <c r="D58" s="28"/>
      <c r="E58" s="28"/>
      <c r="F58" s="28"/>
      <c r="G58" s="29">
        <v>588</v>
      </c>
      <c r="H58" s="30"/>
    </row>
    <row r="59" spans="1:8" s="1" customFormat="1" ht="30" customHeight="1" thickBot="1">
      <c r="A59" s="31" t="s">
        <v>20</v>
      </c>
      <c r="B59" s="32">
        <f>SUM(B51:B58)</f>
        <v>1328412</v>
      </c>
      <c r="C59" s="32">
        <f aca="true" t="shared" si="7" ref="C59:H59">SUM(C51:C58)</f>
        <v>65000</v>
      </c>
      <c r="D59" s="32">
        <f t="shared" si="7"/>
        <v>0</v>
      </c>
      <c r="E59" s="32">
        <f t="shared" si="7"/>
        <v>10400000</v>
      </c>
      <c r="F59" s="32">
        <f t="shared" si="7"/>
        <v>48000</v>
      </c>
      <c r="G59" s="32">
        <f t="shared" si="7"/>
        <v>588</v>
      </c>
      <c r="H59" s="32">
        <f t="shared" si="7"/>
        <v>0</v>
      </c>
    </row>
    <row r="60" spans="1:8" s="1" customFormat="1" ht="28.5" customHeight="1" thickBot="1">
      <c r="A60" s="31" t="s">
        <v>67</v>
      </c>
      <c r="B60" s="155">
        <f>B59+C59+D59+E59+F59+G59+H59</f>
        <v>11842000</v>
      </c>
      <c r="C60" s="156"/>
      <c r="D60" s="156"/>
      <c r="E60" s="156"/>
      <c r="F60" s="156"/>
      <c r="G60" s="156"/>
      <c r="H60" s="157"/>
    </row>
    <row r="61" spans="3:5" ht="13.5" customHeight="1">
      <c r="C61" s="37"/>
      <c r="D61" s="35"/>
      <c r="E61" s="38"/>
    </row>
    <row r="62" spans="1:8" ht="13.5" customHeight="1">
      <c r="A62" s="10" t="s">
        <v>69</v>
      </c>
      <c r="B62" s="10"/>
      <c r="C62" s="10"/>
      <c r="D62" s="10"/>
      <c r="F62" s="55"/>
      <c r="G62" s="55" t="s">
        <v>61</v>
      </c>
      <c r="H62" s="55"/>
    </row>
    <row r="63" spans="1:8" ht="13.5" customHeight="1">
      <c r="A63" s="84"/>
      <c r="B63" s="15"/>
      <c r="C63" s="55"/>
      <c r="D63" s="55"/>
      <c r="E63" s="55"/>
      <c r="F63" s="55"/>
      <c r="G63" s="55" t="s">
        <v>62</v>
      </c>
      <c r="H63" s="55"/>
    </row>
    <row r="64" spans="4:5" ht="13.5" customHeight="1">
      <c r="D64" s="42"/>
      <c r="E64" s="43"/>
    </row>
    <row r="65" spans="4:5" ht="13.5" customHeight="1">
      <c r="D65" s="35"/>
      <c r="E65" s="36"/>
    </row>
    <row r="66" spans="1:8" ht="28.5" customHeight="1">
      <c r="A66" s="107"/>
      <c r="B66" s="104"/>
      <c r="C66" s="104"/>
      <c r="D66" s="104"/>
      <c r="E66" s="104"/>
      <c r="F66" s="104"/>
      <c r="G66" s="104"/>
      <c r="H66" s="104"/>
    </row>
    <row r="67" spans="1:8" ht="13.5" customHeight="1">
      <c r="A67" s="108"/>
      <c r="B67" s="104"/>
      <c r="C67" s="103"/>
      <c r="D67" s="109"/>
      <c r="E67" s="104"/>
      <c r="F67" s="104"/>
      <c r="G67" s="104"/>
      <c r="H67" s="104"/>
    </row>
    <row r="68" spans="1:8" ht="13.5" customHeight="1">
      <c r="A68" s="108"/>
      <c r="B68" s="104"/>
      <c r="C68" s="103"/>
      <c r="D68" s="109"/>
      <c r="E68" s="104"/>
      <c r="F68" s="104"/>
      <c r="G68" s="104"/>
      <c r="H68" s="104"/>
    </row>
    <row r="69" spans="1:8" ht="13.5" customHeight="1">
      <c r="A69" s="108"/>
      <c r="B69" s="104"/>
      <c r="C69" s="103"/>
      <c r="D69" s="109"/>
      <c r="E69" s="104"/>
      <c r="F69" s="104"/>
      <c r="G69" s="104"/>
      <c r="H69" s="104"/>
    </row>
    <row r="70" spans="1:8" ht="13.5" customHeight="1">
      <c r="A70" s="108"/>
      <c r="B70" s="104"/>
      <c r="C70" s="103"/>
      <c r="D70" s="109"/>
      <c r="E70" s="104"/>
      <c r="F70" s="104"/>
      <c r="G70" s="104"/>
      <c r="H70" s="104"/>
    </row>
    <row r="71" spans="1:8" ht="22.5" customHeight="1">
      <c r="A71" s="108"/>
      <c r="B71" s="104"/>
      <c r="C71" s="103"/>
      <c r="D71" s="109"/>
      <c r="E71" s="104"/>
      <c r="F71" s="104"/>
      <c r="G71" s="104"/>
      <c r="H71" s="104"/>
    </row>
    <row r="72" spans="1:8" ht="13.5" customHeight="1">
      <c r="A72" s="108"/>
      <c r="B72" s="104"/>
      <c r="C72" s="103"/>
      <c r="D72" s="109"/>
      <c r="E72" s="104"/>
      <c r="F72" s="104"/>
      <c r="G72" s="104"/>
      <c r="H72" s="104"/>
    </row>
    <row r="73" spans="1:8" ht="13.5" customHeight="1">
      <c r="A73" s="107"/>
      <c r="B73" s="104"/>
      <c r="C73" s="104"/>
      <c r="D73" s="104"/>
      <c r="E73" s="104"/>
      <c r="F73" s="104"/>
      <c r="G73" s="104"/>
      <c r="H73" s="104"/>
    </row>
    <row r="74" spans="1:8" ht="13.5" customHeight="1">
      <c r="A74" s="108"/>
      <c r="B74" s="104"/>
      <c r="C74" s="103"/>
      <c r="D74" s="109"/>
      <c r="E74" s="104"/>
      <c r="F74" s="104"/>
      <c r="G74" s="104"/>
      <c r="H74" s="104"/>
    </row>
    <row r="75" spans="1:8" ht="13.5" customHeight="1">
      <c r="A75" s="108"/>
      <c r="B75" s="104"/>
      <c r="C75" s="103"/>
      <c r="D75" s="109"/>
      <c r="E75" s="104"/>
      <c r="F75" s="104"/>
      <c r="G75" s="104"/>
      <c r="H75" s="104"/>
    </row>
    <row r="76" spans="1:8" ht="13.5" customHeight="1">
      <c r="A76" s="108"/>
      <c r="B76" s="104"/>
      <c r="C76" s="103"/>
      <c r="D76" s="109"/>
      <c r="E76" s="104"/>
      <c r="F76" s="104"/>
      <c r="G76" s="104"/>
      <c r="H76" s="104"/>
    </row>
    <row r="77" spans="1:8" ht="13.5" customHeight="1">
      <c r="A77" s="108"/>
      <c r="B77" s="104"/>
      <c r="C77" s="103"/>
      <c r="D77" s="109"/>
      <c r="E77" s="104"/>
      <c r="F77" s="104"/>
      <c r="G77" s="104"/>
      <c r="H77" s="104"/>
    </row>
    <row r="78" spans="1:8" ht="13.5" customHeight="1">
      <c r="A78" s="107"/>
      <c r="B78" s="104"/>
      <c r="C78" s="104"/>
      <c r="D78" s="104"/>
      <c r="E78" s="104"/>
      <c r="F78" s="104"/>
      <c r="G78" s="104"/>
      <c r="H78" s="104"/>
    </row>
    <row r="79" spans="1:8" ht="13.5" customHeight="1">
      <c r="A79" s="108"/>
      <c r="B79" s="104"/>
      <c r="C79" s="103"/>
      <c r="D79" s="109"/>
      <c r="E79" s="104"/>
      <c r="F79" s="104"/>
      <c r="G79" s="104"/>
      <c r="H79" s="104"/>
    </row>
    <row r="80" spans="1:8" ht="13.5" customHeight="1">
      <c r="A80" s="107"/>
      <c r="B80" s="104"/>
      <c r="C80" s="104"/>
      <c r="D80" s="104"/>
      <c r="E80" s="104"/>
      <c r="F80" s="104"/>
      <c r="G80" s="104"/>
      <c r="H80" s="104"/>
    </row>
    <row r="81" spans="1:8" ht="13.5" customHeight="1">
      <c r="A81" s="108"/>
      <c r="B81" s="104"/>
      <c r="C81" s="103"/>
      <c r="D81" s="109"/>
      <c r="E81" s="104"/>
      <c r="F81" s="104"/>
      <c r="G81" s="104"/>
      <c r="H81" s="104"/>
    </row>
    <row r="82" spans="1:8" ht="22.5" customHeight="1">
      <c r="A82" s="108"/>
      <c r="B82" s="104"/>
      <c r="C82" s="103"/>
      <c r="D82" s="109"/>
      <c r="E82" s="104"/>
      <c r="F82" s="104"/>
      <c r="G82" s="104"/>
      <c r="H82" s="104"/>
    </row>
    <row r="83" spans="1:8" ht="13.5" customHeight="1">
      <c r="A83" s="110"/>
      <c r="B83" s="103"/>
      <c r="C83" s="103"/>
      <c r="D83" s="103"/>
      <c r="E83" s="103"/>
      <c r="F83" s="103"/>
      <c r="G83" s="103"/>
      <c r="H83" s="103"/>
    </row>
    <row r="84" spans="1:8" ht="13.5" customHeight="1">
      <c r="A84" s="111"/>
      <c r="B84" s="103"/>
      <c r="C84" s="103"/>
      <c r="D84" s="103"/>
      <c r="E84" s="103"/>
      <c r="F84" s="103"/>
      <c r="G84" s="103"/>
      <c r="H84" s="103"/>
    </row>
    <row r="85" spans="1:8" ht="13.5" customHeight="1">
      <c r="A85" s="111"/>
      <c r="B85" s="112"/>
      <c r="C85" s="112"/>
      <c r="D85" s="112"/>
      <c r="E85" s="112"/>
      <c r="F85" s="112"/>
      <c r="G85" s="112"/>
      <c r="H85" s="112"/>
    </row>
    <row r="86" spans="4:5" ht="13.5" customHeight="1">
      <c r="D86" s="35"/>
      <c r="E86" s="36"/>
    </row>
    <row r="87" spans="1:5" ht="13.5" customHeight="1">
      <c r="A87" s="37"/>
      <c r="D87" s="48"/>
      <c r="E87" s="46"/>
    </row>
    <row r="88" spans="2:5" ht="13.5" customHeight="1">
      <c r="B88" s="37"/>
      <c r="C88" s="37"/>
      <c r="D88" s="49"/>
      <c r="E88" s="46"/>
    </row>
    <row r="89" spans="2:5" ht="13.5" customHeight="1">
      <c r="B89" s="37"/>
      <c r="C89" s="37"/>
      <c r="D89" s="49"/>
      <c r="E89" s="38"/>
    </row>
    <row r="90" spans="2:5" ht="13.5" customHeight="1">
      <c r="B90" s="37"/>
      <c r="C90" s="37"/>
      <c r="D90" s="42"/>
      <c r="E90" s="43"/>
    </row>
    <row r="91" spans="4:5" ht="12.75">
      <c r="D91" s="35"/>
      <c r="E91" s="36"/>
    </row>
    <row r="92" spans="2:5" ht="12.75">
      <c r="B92" s="37"/>
      <c r="D92" s="35"/>
      <c r="E92" s="46"/>
    </row>
    <row r="93" spans="3:5" ht="12.75">
      <c r="C93" s="37"/>
      <c r="D93" s="35"/>
      <c r="E93" s="38"/>
    </row>
    <row r="94" spans="3:5" ht="12.75">
      <c r="C94" s="37"/>
      <c r="D94" s="42"/>
      <c r="E94" s="40"/>
    </row>
    <row r="95" spans="4:5" ht="12.75">
      <c r="D95" s="35"/>
      <c r="E95" s="36"/>
    </row>
    <row r="96" spans="4:5" ht="12.75">
      <c r="D96" s="35"/>
      <c r="E96" s="36"/>
    </row>
    <row r="97" spans="4:5" ht="12.75">
      <c r="D97" s="50"/>
      <c r="E97" s="51"/>
    </row>
    <row r="98" spans="4:5" ht="12.75">
      <c r="D98" s="35"/>
      <c r="E98" s="36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2"/>
      <c r="E101" s="40"/>
    </row>
    <row r="102" spans="4:5" ht="12.75">
      <c r="D102" s="35"/>
      <c r="E102" s="36"/>
    </row>
    <row r="103" spans="4:5" ht="12.75">
      <c r="D103" s="42"/>
      <c r="E103" s="40"/>
    </row>
    <row r="104" spans="4:5" ht="12.75">
      <c r="D104" s="35"/>
      <c r="E104" s="36"/>
    </row>
    <row r="105" spans="4:5" ht="12.75">
      <c r="D105" s="35"/>
      <c r="E105" s="36"/>
    </row>
    <row r="106" spans="4:5" ht="12.75">
      <c r="D106" s="35"/>
      <c r="E106" s="36"/>
    </row>
    <row r="107" spans="4:5" ht="12.75">
      <c r="D107" s="35"/>
      <c r="E107" s="36"/>
    </row>
    <row r="108" spans="1:5" ht="28.5" customHeight="1">
      <c r="A108" s="44"/>
      <c r="B108" s="44"/>
      <c r="C108" s="44"/>
      <c r="D108" s="105"/>
      <c r="E108" s="106"/>
    </row>
    <row r="109" spans="3:5" ht="12.75">
      <c r="C109" s="37"/>
      <c r="D109" s="35"/>
      <c r="E109" s="38"/>
    </row>
    <row r="110" spans="4:5" ht="12.75">
      <c r="D110" s="52"/>
      <c r="E110" s="53"/>
    </row>
    <row r="111" spans="4:5" ht="12.75">
      <c r="D111" s="35"/>
      <c r="E111" s="36"/>
    </row>
    <row r="112" spans="4:5" ht="12.75">
      <c r="D112" s="50"/>
      <c r="E112" s="51"/>
    </row>
    <row r="113" spans="4:5" ht="12.75">
      <c r="D113" s="50"/>
      <c r="E113" s="51"/>
    </row>
    <row r="114" spans="4:5" ht="12.75">
      <c r="D114" s="35"/>
      <c r="E114" s="36"/>
    </row>
    <row r="115" spans="4:5" ht="12.75">
      <c r="D115" s="42"/>
      <c r="E115" s="40"/>
    </row>
    <row r="116" spans="4:5" ht="12.75">
      <c r="D116" s="35"/>
      <c r="E116" s="36"/>
    </row>
    <row r="117" spans="4:5" ht="12.75">
      <c r="D117" s="35"/>
      <c r="E117" s="36"/>
    </row>
    <row r="118" spans="4:5" ht="12.75">
      <c r="D118" s="42"/>
      <c r="E118" s="40"/>
    </row>
    <row r="119" spans="4:5" ht="12.75">
      <c r="D119" s="35"/>
      <c r="E119" s="36"/>
    </row>
    <row r="120" spans="4:5" ht="12.75">
      <c r="D120" s="50"/>
      <c r="E120" s="51"/>
    </row>
    <row r="121" spans="4:5" ht="12.75">
      <c r="D121" s="42"/>
      <c r="E121" s="53"/>
    </row>
    <row r="122" spans="4:5" ht="12.75">
      <c r="D122" s="41"/>
      <c r="E122" s="51"/>
    </row>
    <row r="123" spans="4:5" ht="12.75">
      <c r="D123" s="42"/>
      <c r="E123" s="40"/>
    </row>
    <row r="124" spans="4:5" ht="12.75">
      <c r="D124" s="35"/>
      <c r="E124" s="36"/>
    </row>
    <row r="125" spans="3:5" ht="12.75">
      <c r="C125" s="37"/>
      <c r="D125" s="35"/>
      <c r="E125" s="38"/>
    </row>
    <row r="126" spans="4:5" ht="12.75">
      <c r="D126" s="41"/>
      <c r="E126" s="40"/>
    </row>
    <row r="127" spans="4:5" ht="12.75">
      <c r="D127" s="41"/>
      <c r="E127" s="51"/>
    </row>
    <row r="128" spans="3:5" ht="12.75">
      <c r="C128" s="37"/>
      <c r="D128" s="41"/>
      <c r="E128" s="54"/>
    </row>
    <row r="129" spans="3:5" ht="12.75">
      <c r="C129" s="37"/>
      <c r="D129" s="42"/>
      <c r="E129" s="43"/>
    </row>
    <row r="130" spans="4:5" ht="12.75">
      <c r="D130" s="35"/>
      <c r="E130" s="36"/>
    </row>
    <row r="131" spans="4:5" ht="12.75">
      <c r="D131" s="52"/>
      <c r="E131" s="55"/>
    </row>
    <row r="132" spans="4:5" ht="11.25" customHeight="1">
      <c r="D132" s="50"/>
      <c r="E132" s="51"/>
    </row>
    <row r="133" spans="2:5" ht="24" customHeight="1">
      <c r="B133" s="37"/>
      <c r="D133" s="50"/>
      <c r="E133" s="56"/>
    </row>
    <row r="134" spans="3:5" ht="15" customHeight="1">
      <c r="C134" s="37"/>
      <c r="D134" s="50"/>
      <c r="E134" s="56"/>
    </row>
    <row r="135" spans="4:5" ht="11.25" customHeight="1">
      <c r="D135" s="52"/>
      <c r="E135" s="53"/>
    </row>
    <row r="136" spans="4:5" ht="12.75">
      <c r="D136" s="50"/>
      <c r="E136" s="51"/>
    </row>
    <row r="137" spans="2:5" ht="13.5" customHeight="1">
      <c r="B137" s="37"/>
      <c r="D137" s="50"/>
      <c r="E137" s="57"/>
    </row>
    <row r="138" spans="3:5" ht="12.75" customHeight="1">
      <c r="C138" s="37"/>
      <c r="D138" s="50"/>
      <c r="E138" s="38"/>
    </row>
    <row r="139" spans="3:5" ht="12.75" customHeight="1">
      <c r="C139" s="37"/>
      <c r="D139" s="42"/>
      <c r="E139" s="43"/>
    </row>
    <row r="140" spans="4:5" ht="12.75">
      <c r="D140" s="35"/>
      <c r="E140" s="36"/>
    </row>
    <row r="141" spans="3:5" ht="12.75">
      <c r="C141" s="37"/>
      <c r="D141" s="35"/>
      <c r="E141" s="54"/>
    </row>
    <row r="142" spans="4:5" ht="12.75">
      <c r="D142" s="52"/>
      <c r="E142" s="53"/>
    </row>
    <row r="143" spans="4:5" ht="12.75">
      <c r="D143" s="50"/>
      <c r="E143" s="51"/>
    </row>
    <row r="144" spans="4:5" ht="12.75">
      <c r="D144" s="35"/>
      <c r="E144" s="36"/>
    </row>
    <row r="145" spans="1:5" ht="19.5" customHeight="1">
      <c r="A145" s="58"/>
      <c r="B145" s="14"/>
      <c r="C145" s="14"/>
      <c r="D145" s="14"/>
      <c r="E145" s="46"/>
    </row>
    <row r="146" spans="1:5" ht="15" customHeight="1">
      <c r="A146" s="37"/>
      <c r="D146" s="48"/>
      <c r="E146" s="46"/>
    </row>
    <row r="147" spans="1:5" ht="12.75">
      <c r="A147" s="37"/>
      <c r="B147" s="37"/>
      <c r="D147" s="48"/>
      <c r="E147" s="38"/>
    </row>
    <row r="148" spans="3:5" ht="12.75">
      <c r="C148" s="37"/>
      <c r="D148" s="35"/>
      <c r="E148" s="46"/>
    </row>
    <row r="149" spans="4:5" ht="12.75">
      <c r="D149" s="39"/>
      <c r="E149" s="40"/>
    </row>
    <row r="150" spans="2:5" ht="12.75">
      <c r="B150" s="37"/>
      <c r="D150" s="35"/>
      <c r="E150" s="38"/>
    </row>
    <row r="151" spans="3:5" ht="12.75">
      <c r="C151" s="37"/>
      <c r="D151" s="35"/>
      <c r="E151" s="38"/>
    </row>
    <row r="152" spans="4:5" ht="12.75">
      <c r="D152" s="42"/>
      <c r="E152" s="43"/>
    </row>
    <row r="153" spans="3:5" ht="22.5" customHeight="1">
      <c r="C153" s="37"/>
      <c r="D153" s="35"/>
      <c r="E153" s="44"/>
    </row>
    <row r="154" spans="4:5" ht="12.75">
      <c r="D154" s="35"/>
      <c r="E154" s="43"/>
    </row>
    <row r="155" spans="2:5" ht="12.75">
      <c r="B155" s="37"/>
      <c r="D155" s="41"/>
      <c r="E155" s="46"/>
    </row>
    <row r="156" spans="3:5" ht="12.75">
      <c r="C156" s="37"/>
      <c r="D156" s="41"/>
      <c r="E156" s="47"/>
    </row>
    <row r="157" spans="4:5" ht="12.75">
      <c r="D157" s="42"/>
      <c r="E157" s="40"/>
    </row>
    <row r="158" spans="1:5" ht="13.5" customHeight="1">
      <c r="A158" s="37"/>
      <c r="D158" s="48"/>
      <c r="E158" s="46"/>
    </row>
    <row r="159" spans="2:5" ht="13.5" customHeight="1">
      <c r="B159" s="37"/>
      <c r="D159" s="35"/>
      <c r="E159" s="46"/>
    </row>
    <row r="160" spans="3:5" ht="13.5" customHeight="1">
      <c r="C160" s="37"/>
      <c r="D160" s="35"/>
      <c r="E160" s="38"/>
    </row>
    <row r="161" spans="3:5" ht="12.75">
      <c r="C161" s="37"/>
      <c r="D161" s="42"/>
      <c r="E161" s="40"/>
    </row>
    <row r="162" spans="3:5" ht="12.75">
      <c r="C162" s="37"/>
      <c r="D162" s="35"/>
      <c r="E162" s="38"/>
    </row>
    <row r="163" spans="4:5" ht="12.75">
      <c r="D163" s="52"/>
      <c r="E163" s="53"/>
    </row>
    <row r="164" spans="3:5" ht="12.75">
      <c r="C164" s="37"/>
      <c r="D164" s="41"/>
      <c r="E164" s="54"/>
    </row>
    <row r="165" spans="3:5" ht="12.75">
      <c r="C165" s="37"/>
      <c r="D165" s="42"/>
      <c r="E165" s="43"/>
    </row>
    <row r="166" spans="4:5" ht="12.75">
      <c r="D166" s="52"/>
      <c r="E166" s="59"/>
    </row>
    <row r="167" spans="2:5" ht="12.75">
      <c r="B167" s="37"/>
      <c r="D167" s="50"/>
      <c r="E167" s="57"/>
    </row>
    <row r="168" spans="3:5" ht="12.75">
      <c r="C168" s="37"/>
      <c r="D168" s="50"/>
      <c r="E168" s="38"/>
    </row>
    <row r="169" spans="3:5" ht="12.75">
      <c r="C169" s="37"/>
      <c r="D169" s="42"/>
      <c r="E169" s="43"/>
    </row>
    <row r="170" spans="3:5" ht="12.75">
      <c r="C170" s="37"/>
      <c r="D170" s="42"/>
      <c r="E170" s="43"/>
    </row>
    <row r="171" spans="4:5" ht="12.75">
      <c r="D171" s="35"/>
      <c r="E171" s="36"/>
    </row>
    <row r="172" spans="1:5" s="60" customFormat="1" ht="18" customHeight="1">
      <c r="A172" s="161"/>
      <c r="B172" s="162"/>
      <c r="C172" s="162"/>
      <c r="D172" s="162"/>
      <c r="E172" s="162"/>
    </row>
    <row r="173" spans="1:5" ht="28.5" customHeight="1">
      <c r="A173" s="44"/>
      <c r="B173" s="44"/>
      <c r="C173" s="44"/>
      <c r="D173" s="105"/>
      <c r="E173" s="106"/>
    </row>
    <row r="175" spans="1:5" ht="15.75">
      <c r="A175" s="62"/>
      <c r="B175" s="37"/>
      <c r="C175" s="37"/>
      <c r="D175" s="63"/>
      <c r="E175" s="13"/>
    </row>
    <row r="176" spans="1:5" ht="12.75">
      <c r="A176" s="37"/>
      <c r="B176" s="37"/>
      <c r="C176" s="37"/>
      <c r="D176" s="63"/>
      <c r="E176" s="13"/>
    </row>
    <row r="177" spans="1:5" ht="17.25" customHeight="1">
      <c r="A177" s="37"/>
      <c r="B177" s="37"/>
      <c r="C177" s="37"/>
      <c r="D177" s="63"/>
      <c r="E177" s="13"/>
    </row>
    <row r="178" spans="1:5" ht="13.5" customHeight="1">
      <c r="A178" s="37"/>
      <c r="B178" s="37"/>
      <c r="C178" s="37"/>
      <c r="D178" s="63"/>
      <c r="E178" s="13"/>
    </row>
    <row r="179" spans="1:5" ht="12.75">
      <c r="A179" s="37"/>
      <c r="B179" s="37"/>
      <c r="C179" s="37"/>
      <c r="D179" s="63"/>
      <c r="E179" s="13"/>
    </row>
    <row r="180" spans="1:3" ht="12.75">
      <c r="A180" s="37"/>
      <c r="B180" s="37"/>
      <c r="C180" s="37"/>
    </row>
    <row r="181" spans="1:5" ht="12.75">
      <c r="A181" s="37"/>
      <c r="B181" s="37"/>
      <c r="C181" s="37"/>
      <c r="D181" s="63"/>
      <c r="E181" s="13"/>
    </row>
    <row r="182" spans="1:5" ht="12.75">
      <c r="A182" s="37"/>
      <c r="B182" s="37"/>
      <c r="C182" s="37"/>
      <c r="D182" s="63"/>
      <c r="E182" s="64"/>
    </row>
    <row r="183" spans="1:5" ht="12.75">
      <c r="A183" s="37"/>
      <c r="B183" s="37"/>
      <c r="C183" s="37"/>
      <c r="D183" s="63"/>
      <c r="E183" s="13"/>
    </row>
    <row r="184" spans="1:5" ht="22.5" customHeight="1">
      <c r="A184" s="37"/>
      <c r="B184" s="37"/>
      <c r="C184" s="37"/>
      <c r="D184" s="63"/>
      <c r="E184" s="44"/>
    </row>
    <row r="185" spans="4:5" ht="22.5" customHeight="1">
      <c r="D185" s="42"/>
      <c r="E185" s="45"/>
    </row>
  </sheetData>
  <sheetProtection/>
  <mergeCells count="8">
    <mergeCell ref="A1:H1"/>
    <mergeCell ref="B33:H33"/>
    <mergeCell ref="B36:H36"/>
    <mergeCell ref="B47:H47"/>
    <mergeCell ref="B49:H49"/>
    <mergeCell ref="A172:E172"/>
    <mergeCell ref="B3:H3"/>
    <mergeCell ref="B60:H6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7" r:id="rId2"/>
  <headerFooter alignWithMargins="0">
    <oddFooter>&amp;R&amp;P</oddFooter>
  </headerFooter>
  <rowBreaks count="3" manualBreakCount="3">
    <brk id="35" max="7" man="1"/>
    <brk id="106" max="9" man="1"/>
    <brk id="1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2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11.421875" style="86" bestFit="1" customWidth="1"/>
    <col min="2" max="2" width="34.421875" style="89" customWidth="1"/>
    <col min="3" max="3" width="14.28125" style="2" customWidth="1"/>
    <col min="4" max="4" width="11.57421875" style="2" bestFit="1" customWidth="1"/>
    <col min="5" max="5" width="12.57421875" style="2" bestFit="1" customWidth="1"/>
    <col min="6" max="6" width="14.140625" style="2" bestFit="1" customWidth="1"/>
    <col min="7" max="7" width="9.140625" style="2" bestFit="1" customWidth="1"/>
    <col min="8" max="8" width="7.71093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63" t="s">
        <v>21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67.5">
      <c r="A2" s="11" t="s">
        <v>22</v>
      </c>
      <c r="B2" s="11" t="s">
        <v>23</v>
      </c>
      <c r="C2" s="12" t="s">
        <v>54</v>
      </c>
      <c r="D2" s="90" t="s">
        <v>13</v>
      </c>
      <c r="E2" s="90" t="s">
        <v>14</v>
      </c>
      <c r="F2" s="90" t="s">
        <v>15</v>
      </c>
      <c r="G2" s="90" t="s">
        <v>16</v>
      </c>
      <c r="H2" s="90" t="s">
        <v>24</v>
      </c>
      <c r="I2" s="90" t="s">
        <v>18</v>
      </c>
      <c r="J2" s="90" t="s">
        <v>19</v>
      </c>
      <c r="K2" s="12" t="s">
        <v>55</v>
      </c>
      <c r="L2" s="12" t="s">
        <v>56</v>
      </c>
    </row>
    <row r="3" spans="1:12" ht="12.75">
      <c r="A3" s="85"/>
      <c r="B3" s="15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25.5">
      <c r="A4" s="85"/>
      <c r="B4" s="87" t="s">
        <v>53</v>
      </c>
    </row>
    <row r="5" spans="1:12" ht="12.75">
      <c r="A5" s="85"/>
      <c r="B5" s="15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12.75">
      <c r="A6" s="115"/>
      <c r="B6" s="116" t="s">
        <v>45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s="13" customFormat="1" ht="12.75" customHeight="1">
      <c r="A7" s="118" t="s">
        <v>44</v>
      </c>
      <c r="B7" s="116" t="s">
        <v>57</v>
      </c>
      <c r="C7" s="121">
        <f>C8+C23</f>
        <v>10911988</v>
      </c>
      <c r="D7" s="121">
        <f aca="true" t="shared" si="0" ref="D7:L7">D8+D23</f>
        <v>1295900</v>
      </c>
      <c r="E7" s="121">
        <f t="shared" si="0"/>
        <v>177000</v>
      </c>
      <c r="F7" s="121">
        <f t="shared" si="0"/>
        <v>0</v>
      </c>
      <c r="G7" s="121">
        <f t="shared" si="0"/>
        <v>9390500</v>
      </c>
      <c r="H7" s="121">
        <f t="shared" si="0"/>
        <v>48000</v>
      </c>
      <c r="I7" s="121">
        <f t="shared" si="0"/>
        <v>588</v>
      </c>
      <c r="J7" s="121">
        <f t="shared" si="0"/>
        <v>0</v>
      </c>
      <c r="K7" s="121">
        <f t="shared" si="0"/>
        <v>11283500</v>
      </c>
      <c r="L7" s="121">
        <f t="shared" si="0"/>
        <v>11842000</v>
      </c>
    </row>
    <row r="8" spans="1:12" s="13" customFormat="1" ht="12.75">
      <c r="A8" s="115">
        <v>3</v>
      </c>
      <c r="B8" s="116" t="s">
        <v>25</v>
      </c>
      <c r="C8" s="121">
        <f>SUM(C9+C13+C19+C21)</f>
        <v>10816988</v>
      </c>
      <c r="D8" s="121">
        <f aca="true" t="shared" si="1" ref="D8:L8">SUM(D9+D13+D19+D21)</f>
        <v>1295900</v>
      </c>
      <c r="E8" s="121">
        <f t="shared" si="1"/>
        <v>82588</v>
      </c>
      <c r="F8" s="121">
        <f t="shared" si="1"/>
        <v>0</v>
      </c>
      <c r="G8" s="121">
        <f t="shared" si="1"/>
        <v>9390500</v>
      </c>
      <c r="H8" s="121">
        <f t="shared" si="1"/>
        <v>48000</v>
      </c>
      <c r="I8" s="121">
        <f t="shared" si="1"/>
        <v>0</v>
      </c>
      <c r="J8" s="121">
        <f t="shared" si="1"/>
        <v>0</v>
      </c>
      <c r="K8" s="121">
        <f t="shared" si="1"/>
        <v>11261500</v>
      </c>
      <c r="L8" s="121">
        <f t="shared" si="1"/>
        <v>11820000</v>
      </c>
    </row>
    <row r="9" spans="1:12" s="13" customFormat="1" ht="12.75">
      <c r="A9" s="115">
        <v>31</v>
      </c>
      <c r="B9" s="116" t="s">
        <v>26</v>
      </c>
      <c r="C9" s="121">
        <f>SUM(C10:C12)</f>
        <v>9416500</v>
      </c>
      <c r="D9" s="121">
        <f aca="true" t="shared" si="2" ref="D9:L9">SUM(D10:D12)</f>
        <v>196500</v>
      </c>
      <c r="E9" s="121">
        <f t="shared" si="2"/>
        <v>0</v>
      </c>
      <c r="F9" s="121">
        <f t="shared" si="2"/>
        <v>0</v>
      </c>
      <c r="G9" s="121">
        <f t="shared" si="2"/>
        <v>9220000</v>
      </c>
      <c r="H9" s="121">
        <f t="shared" si="2"/>
        <v>0</v>
      </c>
      <c r="I9" s="121">
        <f t="shared" si="2"/>
        <v>0</v>
      </c>
      <c r="J9" s="121">
        <f t="shared" si="2"/>
        <v>0</v>
      </c>
      <c r="K9" s="121">
        <f t="shared" si="2"/>
        <v>9890000</v>
      </c>
      <c r="L9" s="121">
        <f t="shared" si="2"/>
        <v>10430000</v>
      </c>
    </row>
    <row r="10" spans="1:12" ht="12.75">
      <c r="A10" s="119">
        <v>311</v>
      </c>
      <c r="B10" s="120" t="s">
        <v>27</v>
      </c>
      <c r="C10" s="122">
        <f>SUM(D10:J10)</f>
        <v>7775000</v>
      </c>
      <c r="D10" s="122">
        <v>160000</v>
      </c>
      <c r="E10" s="122"/>
      <c r="F10" s="122"/>
      <c r="G10" s="122">
        <v>7615000</v>
      </c>
      <c r="H10" s="122"/>
      <c r="I10" s="122"/>
      <c r="J10" s="122"/>
      <c r="K10" s="122">
        <v>8165000</v>
      </c>
      <c r="L10" s="122">
        <v>8600000</v>
      </c>
    </row>
    <row r="11" spans="1:12" ht="12.75">
      <c r="A11" s="119">
        <v>312</v>
      </c>
      <c r="B11" s="120" t="s">
        <v>28</v>
      </c>
      <c r="C11" s="122">
        <f aca="true" t="shared" si="3" ref="C11:C26">SUM(D11:J11)</f>
        <v>412500</v>
      </c>
      <c r="D11" s="122">
        <v>12500</v>
      </c>
      <c r="E11" s="122"/>
      <c r="F11" s="122"/>
      <c r="G11" s="122">
        <v>400000</v>
      </c>
      <c r="H11" s="122"/>
      <c r="I11" s="122"/>
      <c r="J11" s="122"/>
      <c r="K11" s="122">
        <v>420000</v>
      </c>
      <c r="L11" s="122">
        <v>450000</v>
      </c>
    </row>
    <row r="12" spans="1:12" ht="12.75">
      <c r="A12" s="119">
        <v>313</v>
      </c>
      <c r="B12" s="120" t="s">
        <v>29</v>
      </c>
      <c r="C12" s="122">
        <f t="shared" si="3"/>
        <v>1229000</v>
      </c>
      <c r="D12" s="122">
        <v>24000</v>
      </c>
      <c r="E12" s="122"/>
      <c r="F12" s="122"/>
      <c r="G12" s="122">
        <v>1205000</v>
      </c>
      <c r="H12" s="122"/>
      <c r="I12" s="122"/>
      <c r="J12" s="122"/>
      <c r="K12" s="122">
        <v>1305000</v>
      </c>
      <c r="L12" s="122">
        <v>1380000</v>
      </c>
    </row>
    <row r="13" spans="1:12" s="13" customFormat="1" ht="12.75">
      <c r="A13" s="115">
        <v>32</v>
      </c>
      <c r="B13" s="116" t="s">
        <v>30</v>
      </c>
      <c r="C13" s="121">
        <f>SUM(C14:C18)</f>
        <v>1378988</v>
      </c>
      <c r="D13" s="121">
        <f aca="true" t="shared" si="4" ref="D13:L13">SUM(D14:D18)</f>
        <v>1096400</v>
      </c>
      <c r="E13" s="121">
        <f t="shared" si="4"/>
        <v>82088</v>
      </c>
      <c r="F13" s="121">
        <f t="shared" si="4"/>
        <v>0</v>
      </c>
      <c r="G13" s="121">
        <f t="shared" si="4"/>
        <v>152500</v>
      </c>
      <c r="H13" s="121">
        <f t="shared" si="4"/>
        <v>48000</v>
      </c>
      <c r="I13" s="121">
        <f t="shared" si="4"/>
        <v>0</v>
      </c>
      <c r="J13" s="121">
        <f t="shared" si="4"/>
        <v>0</v>
      </c>
      <c r="K13" s="121">
        <f t="shared" si="4"/>
        <v>1348000</v>
      </c>
      <c r="L13" s="121">
        <f t="shared" si="4"/>
        <v>1366000</v>
      </c>
    </row>
    <row r="14" spans="1:12" ht="12.75">
      <c r="A14" s="119">
        <v>321</v>
      </c>
      <c r="B14" s="120" t="s">
        <v>31</v>
      </c>
      <c r="C14" s="122">
        <f t="shared" si="3"/>
        <v>375300</v>
      </c>
      <c r="D14" s="122">
        <v>328300</v>
      </c>
      <c r="E14" s="122">
        <v>20000</v>
      </c>
      <c r="F14" s="122"/>
      <c r="G14" s="122">
        <v>7000</v>
      </c>
      <c r="H14" s="122">
        <v>20000</v>
      </c>
      <c r="I14" s="122"/>
      <c r="J14" s="122"/>
      <c r="K14" s="122">
        <v>375000</v>
      </c>
      <c r="L14" s="122">
        <v>380000</v>
      </c>
    </row>
    <row r="15" spans="1:12" ht="12.75">
      <c r="A15" s="119">
        <v>322</v>
      </c>
      <c r="B15" s="120" t="s">
        <v>32</v>
      </c>
      <c r="C15" s="122">
        <f t="shared" si="3"/>
        <v>490600</v>
      </c>
      <c r="D15" s="122">
        <v>435600</v>
      </c>
      <c r="E15" s="122">
        <v>10000</v>
      </c>
      <c r="F15" s="122"/>
      <c r="G15" s="122">
        <v>32000</v>
      </c>
      <c r="H15" s="122">
        <v>13000</v>
      </c>
      <c r="I15" s="122"/>
      <c r="J15" s="122"/>
      <c r="K15" s="122">
        <v>500000</v>
      </c>
      <c r="L15" s="122">
        <v>500000</v>
      </c>
    </row>
    <row r="16" spans="1:12" ht="12.75">
      <c r="A16" s="119">
        <v>323</v>
      </c>
      <c r="B16" s="120" t="s">
        <v>33</v>
      </c>
      <c r="C16" s="122">
        <f t="shared" si="3"/>
        <v>419588</v>
      </c>
      <c r="D16" s="122">
        <v>300000</v>
      </c>
      <c r="E16" s="122">
        <v>38588</v>
      </c>
      <c r="F16" s="122"/>
      <c r="G16" s="122">
        <v>81000</v>
      </c>
      <c r="H16" s="122"/>
      <c r="I16" s="122"/>
      <c r="J16" s="122"/>
      <c r="K16" s="122">
        <v>380000</v>
      </c>
      <c r="L16" s="122">
        <v>390000</v>
      </c>
    </row>
    <row r="17" spans="1:12" ht="25.5">
      <c r="A17" s="119">
        <v>324</v>
      </c>
      <c r="B17" s="120" t="s">
        <v>60</v>
      </c>
      <c r="C17" s="122">
        <f t="shared" si="3"/>
        <v>27000</v>
      </c>
      <c r="D17" s="122"/>
      <c r="E17" s="122">
        <v>11500</v>
      </c>
      <c r="F17" s="122"/>
      <c r="G17" s="122">
        <v>12500</v>
      </c>
      <c r="H17" s="122">
        <v>3000</v>
      </c>
      <c r="I17" s="122"/>
      <c r="J17" s="122"/>
      <c r="K17" s="122">
        <v>28000</v>
      </c>
      <c r="L17" s="122">
        <v>29000</v>
      </c>
    </row>
    <row r="18" spans="1:12" ht="12.75">
      <c r="A18" s="119">
        <v>329</v>
      </c>
      <c r="B18" s="120" t="s">
        <v>34</v>
      </c>
      <c r="C18" s="122">
        <f t="shared" si="3"/>
        <v>66500</v>
      </c>
      <c r="D18" s="122">
        <v>32500</v>
      </c>
      <c r="E18" s="122">
        <v>2000</v>
      </c>
      <c r="F18" s="122"/>
      <c r="G18" s="122">
        <v>20000</v>
      </c>
      <c r="H18" s="122">
        <v>12000</v>
      </c>
      <c r="I18" s="122"/>
      <c r="J18" s="122"/>
      <c r="K18" s="122">
        <v>65000</v>
      </c>
      <c r="L18" s="122">
        <v>67000</v>
      </c>
    </row>
    <row r="19" spans="1:12" s="13" customFormat="1" ht="12.75">
      <c r="A19" s="115">
        <v>34</v>
      </c>
      <c r="B19" s="116" t="s">
        <v>35</v>
      </c>
      <c r="C19" s="121">
        <f>C20</f>
        <v>3500</v>
      </c>
      <c r="D19" s="121">
        <f aca="true" t="shared" si="5" ref="D19:L19">D20</f>
        <v>3000</v>
      </c>
      <c r="E19" s="121">
        <f t="shared" si="5"/>
        <v>500</v>
      </c>
      <c r="F19" s="121">
        <f t="shared" si="5"/>
        <v>0</v>
      </c>
      <c r="G19" s="121">
        <f t="shared" si="5"/>
        <v>0</v>
      </c>
      <c r="H19" s="121">
        <f t="shared" si="5"/>
        <v>0</v>
      </c>
      <c r="I19" s="121">
        <f t="shared" si="5"/>
        <v>0</v>
      </c>
      <c r="J19" s="121">
        <f t="shared" si="5"/>
        <v>0</v>
      </c>
      <c r="K19" s="121">
        <f t="shared" si="5"/>
        <v>3500</v>
      </c>
      <c r="L19" s="121">
        <f t="shared" si="5"/>
        <v>4000</v>
      </c>
    </row>
    <row r="20" spans="1:12" ht="12.75">
      <c r="A20" s="119">
        <v>343</v>
      </c>
      <c r="B20" s="120" t="s">
        <v>36</v>
      </c>
      <c r="C20" s="122">
        <f t="shared" si="3"/>
        <v>3500</v>
      </c>
      <c r="D20" s="122">
        <v>3000</v>
      </c>
      <c r="E20" s="122">
        <v>500</v>
      </c>
      <c r="F20" s="122"/>
      <c r="G20" s="122"/>
      <c r="H20" s="122"/>
      <c r="I20" s="122"/>
      <c r="J20" s="122"/>
      <c r="K20" s="122">
        <v>3500</v>
      </c>
      <c r="L20" s="122">
        <v>4000</v>
      </c>
    </row>
    <row r="21" spans="1:12" ht="12.75">
      <c r="A21" s="115">
        <v>37</v>
      </c>
      <c r="B21" s="116" t="s">
        <v>59</v>
      </c>
      <c r="C21" s="121">
        <f>C22</f>
        <v>18000</v>
      </c>
      <c r="D21" s="121">
        <f aca="true" t="shared" si="6" ref="D21:L21">D22</f>
        <v>0</v>
      </c>
      <c r="E21" s="121">
        <f t="shared" si="6"/>
        <v>0</v>
      </c>
      <c r="F21" s="121">
        <f t="shared" si="6"/>
        <v>0</v>
      </c>
      <c r="G21" s="121">
        <f t="shared" si="6"/>
        <v>18000</v>
      </c>
      <c r="H21" s="121">
        <f t="shared" si="6"/>
        <v>0</v>
      </c>
      <c r="I21" s="121">
        <f t="shared" si="6"/>
        <v>0</v>
      </c>
      <c r="J21" s="121">
        <f t="shared" si="6"/>
        <v>0</v>
      </c>
      <c r="K21" s="121">
        <f t="shared" si="6"/>
        <v>20000</v>
      </c>
      <c r="L21" s="121">
        <f t="shared" si="6"/>
        <v>20000</v>
      </c>
    </row>
    <row r="22" spans="1:12" ht="25.5">
      <c r="A22" s="119">
        <v>372</v>
      </c>
      <c r="B22" s="120" t="s">
        <v>58</v>
      </c>
      <c r="C22" s="122">
        <f t="shared" si="3"/>
        <v>18000</v>
      </c>
      <c r="D22" s="122"/>
      <c r="E22" s="122"/>
      <c r="F22" s="122"/>
      <c r="G22" s="122">
        <v>18000</v>
      </c>
      <c r="H22" s="122"/>
      <c r="I22" s="122"/>
      <c r="J22" s="122"/>
      <c r="K22" s="122">
        <v>20000</v>
      </c>
      <c r="L22" s="122">
        <v>20000</v>
      </c>
    </row>
    <row r="23" spans="1:12" s="13" customFormat="1" ht="25.5">
      <c r="A23" s="115">
        <v>4</v>
      </c>
      <c r="B23" s="116" t="s">
        <v>38</v>
      </c>
      <c r="C23" s="121">
        <f>C24</f>
        <v>95000</v>
      </c>
      <c r="D23" s="121">
        <f aca="true" t="shared" si="7" ref="D23:J23">D24</f>
        <v>0</v>
      </c>
      <c r="E23" s="121">
        <f t="shared" si="7"/>
        <v>94412</v>
      </c>
      <c r="F23" s="121">
        <f t="shared" si="7"/>
        <v>0</v>
      </c>
      <c r="G23" s="121">
        <f t="shared" si="7"/>
        <v>0</v>
      </c>
      <c r="H23" s="121">
        <f t="shared" si="7"/>
        <v>0</v>
      </c>
      <c r="I23" s="121">
        <f t="shared" si="7"/>
        <v>588</v>
      </c>
      <c r="J23" s="121">
        <f t="shared" si="7"/>
        <v>0</v>
      </c>
      <c r="K23" s="121">
        <f>K24</f>
        <v>22000</v>
      </c>
      <c r="L23" s="121">
        <f>L24</f>
        <v>22000</v>
      </c>
    </row>
    <row r="24" spans="1:12" s="13" customFormat="1" ht="25.5">
      <c r="A24" s="115">
        <v>42</v>
      </c>
      <c r="B24" s="116" t="s">
        <v>39</v>
      </c>
      <c r="C24" s="121">
        <f>SUM(C25:C26)</f>
        <v>95000</v>
      </c>
      <c r="D24" s="121">
        <f aca="true" t="shared" si="8" ref="D24:L24">SUM(D25:D26)</f>
        <v>0</v>
      </c>
      <c r="E24" s="121">
        <f t="shared" si="8"/>
        <v>94412</v>
      </c>
      <c r="F24" s="121">
        <f t="shared" si="8"/>
        <v>0</v>
      </c>
      <c r="G24" s="121">
        <f t="shared" si="8"/>
        <v>0</v>
      </c>
      <c r="H24" s="121">
        <f t="shared" si="8"/>
        <v>0</v>
      </c>
      <c r="I24" s="121">
        <f t="shared" si="8"/>
        <v>588</v>
      </c>
      <c r="J24" s="121">
        <f t="shared" si="8"/>
        <v>0</v>
      </c>
      <c r="K24" s="121">
        <f t="shared" si="8"/>
        <v>22000</v>
      </c>
      <c r="L24" s="121">
        <f t="shared" si="8"/>
        <v>22000</v>
      </c>
    </row>
    <row r="25" spans="1:12" ht="12.75">
      <c r="A25" s="119">
        <v>422</v>
      </c>
      <c r="B25" s="120" t="s">
        <v>37</v>
      </c>
      <c r="C25" s="122">
        <f t="shared" si="3"/>
        <v>90000</v>
      </c>
      <c r="D25" s="122"/>
      <c r="E25" s="122">
        <v>90000</v>
      </c>
      <c r="F25" s="122"/>
      <c r="G25" s="122"/>
      <c r="H25" s="122"/>
      <c r="I25" s="122"/>
      <c r="J25" s="122"/>
      <c r="K25" s="122">
        <v>20000</v>
      </c>
      <c r="L25" s="122">
        <v>20000</v>
      </c>
    </row>
    <row r="26" spans="1:12" ht="25.5">
      <c r="A26" s="119">
        <v>424</v>
      </c>
      <c r="B26" s="120" t="s">
        <v>40</v>
      </c>
      <c r="C26" s="122">
        <f t="shared" si="3"/>
        <v>5000</v>
      </c>
      <c r="D26" s="122"/>
      <c r="E26" s="122">
        <v>4412</v>
      </c>
      <c r="F26" s="122"/>
      <c r="G26" s="122"/>
      <c r="H26" s="122"/>
      <c r="I26" s="122">
        <v>588</v>
      </c>
      <c r="J26" s="122"/>
      <c r="K26" s="122">
        <v>2000</v>
      </c>
      <c r="L26" s="122">
        <v>2000</v>
      </c>
    </row>
    <row r="27" spans="1:12" ht="12.75">
      <c r="A27" s="84"/>
      <c r="B27" s="1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2.75">
      <c r="A28" s="164" t="s">
        <v>69</v>
      </c>
      <c r="B28" s="164"/>
      <c r="C28" s="55"/>
      <c r="D28" s="55"/>
      <c r="E28" s="55"/>
      <c r="F28" s="55"/>
      <c r="G28" s="55"/>
      <c r="H28" s="55"/>
      <c r="I28" s="55"/>
      <c r="J28" s="55" t="s">
        <v>61</v>
      </c>
      <c r="K28" s="55"/>
      <c r="L28" s="55"/>
    </row>
    <row r="29" spans="1:12" ht="12.75">
      <c r="A29" s="84"/>
      <c r="B29" s="15"/>
      <c r="C29" s="55"/>
      <c r="D29" s="55"/>
      <c r="E29" s="55"/>
      <c r="F29" s="55"/>
      <c r="G29" s="55"/>
      <c r="H29" s="55"/>
      <c r="I29" s="55"/>
      <c r="J29" s="55" t="s">
        <v>62</v>
      </c>
      <c r="K29" s="55"/>
      <c r="L29" s="55"/>
    </row>
    <row r="30" spans="1:12" ht="12.75">
      <c r="A30" s="84"/>
      <c r="B30" s="1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84"/>
      <c r="B31" s="1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.75">
      <c r="A32" s="85"/>
      <c r="B32" s="15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2" s="13" customFormat="1" ht="12.75" customHeight="1">
      <c r="A33" s="97"/>
      <c r="B33" s="88"/>
    </row>
    <row r="34" spans="1:2" s="13" customFormat="1" ht="12.75">
      <c r="A34" s="85"/>
      <c r="B34" s="88"/>
    </row>
    <row r="35" spans="1:2" s="13" customFormat="1" ht="12.75">
      <c r="A35" s="85"/>
      <c r="B35" s="88"/>
    </row>
    <row r="36" spans="1:12" ht="12.75">
      <c r="A36" s="84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4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84"/>
      <c r="B38" s="15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84"/>
      <c r="B39" s="15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2" s="13" customFormat="1" ht="12.75">
      <c r="A40" s="85"/>
      <c r="B40" s="88"/>
    </row>
    <row r="41" spans="1:12" ht="12.75">
      <c r="A41" s="84"/>
      <c r="B41" s="15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2" s="13" customFormat="1" ht="12.75">
      <c r="A42" s="85"/>
      <c r="B42" s="88"/>
    </row>
    <row r="43" spans="1:2" s="13" customFormat="1" ht="12.75">
      <c r="A43" s="85"/>
      <c r="B43" s="88"/>
    </row>
    <row r="44" spans="1:12" ht="12.75">
      <c r="A44" s="84"/>
      <c r="B44" s="15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4"/>
      <c r="B45" s="15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5"/>
      <c r="B46" s="15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" s="13" customFormat="1" ht="12.75" customHeight="1">
      <c r="A47" s="97"/>
      <c r="B47" s="88"/>
    </row>
    <row r="48" spans="1:2" s="13" customFormat="1" ht="12.75">
      <c r="A48" s="85"/>
      <c r="B48" s="88"/>
    </row>
    <row r="49" spans="1:2" s="13" customFormat="1" ht="12.75">
      <c r="A49" s="85"/>
      <c r="B49" s="88"/>
    </row>
    <row r="50" spans="1:12" ht="12.75">
      <c r="A50" s="84"/>
      <c r="B50" s="15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4"/>
      <c r="B51" s="15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84"/>
      <c r="B52" s="15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2" s="13" customFormat="1" ht="12.75">
      <c r="A53" s="85"/>
      <c r="B53" s="88"/>
    </row>
    <row r="54" spans="1:12" ht="12.75">
      <c r="A54" s="84"/>
      <c r="B54" s="15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4"/>
      <c r="B55" s="15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4"/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84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2" s="13" customFormat="1" ht="12.75">
      <c r="A58" s="85"/>
      <c r="B58" s="88"/>
    </row>
    <row r="59" spans="1:12" ht="12.75">
      <c r="A59" s="84"/>
      <c r="B59" s="15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85"/>
      <c r="B60" s="15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2" s="13" customFormat="1" ht="12.75" customHeight="1">
      <c r="A61" s="97"/>
      <c r="B61" s="88"/>
    </row>
    <row r="62" spans="1:2" s="13" customFormat="1" ht="12.75">
      <c r="A62" s="85"/>
      <c r="B62" s="88"/>
    </row>
    <row r="63" spans="1:2" s="13" customFormat="1" ht="12.75">
      <c r="A63" s="85"/>
      <c r="B63" s="88"/>
    </row>
    <row r="64" spans="1:12" ht="12.75">
      <c r="A64" s="84"/>
      <c r="B64" s="15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4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84"/>
      <c r="B66" s="15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>
      <c r="A67" s="85"/>
      <c r="B67" s="88"/>
    </row>
    <row r="68" spans="1:12" ht="12.75">
      <c r="A68" s="84"/>
      <c r="B68" s="15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4"/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4"/>
      <c r="B70" s="15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84"/>
      <c r="B71" s="15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2" s="13" customFormat="1" ht="12.75">
      <c r="A72" s="85"/>
      <c r="B72" s="88"/>
    </row>
    <row r="73" spans="1:12" ht="12.75">
      <c r="A73" s="84"/>
      <c r="B73" s="15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5"/>
      <c r="B74" s="15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 customHeight="1">
      <c r="A75" s="97"/>
      <c r="B75" s="88"/>
    </row>
    <row r="76" spans="1:2" s="13" customFormat="1" ht="12.75">
      <c r="A76" s="85"/>
      <c r="B76" s="88"/>
    </row>
    <row r="77" spans="1:2" s="13" customFormat="1" ht="12.75">
      <c r="A77" s="85"/>
      <c r="B77" s="88"/>
    </row>
    <row r="78" spans="1:12" ht="12.75">
      <c r="A78" s="84"/>
      <c r="B78" s="15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4"/>
      <c r="B79" s="15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4"/>
      <c r="B80" s="15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2" s="13" customFormat="1" ht="12.75">
      <c r="A81" s="85"/>
      <c r="B81" s="88"/>
    </row>
    <row r="82" spans="1:12" ht="12.75">
      <c r="A82" s="84"/>
      <c r="B82" s="15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4"/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4"/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4"/>
      <c r="B85" s="15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2" s="13" customFormat="1" ht="12.75">
      <c r="A86" s="85"/>
      <c r="B86" s="88"/>
    </row>
    <row r="87" spans="1:12" ht="12.75">
      <c r="A87" s="84"/>
      <c r="B87" s="15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5"/>
      <c r="B88" s="15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2" s="13" customFormat="1" ht="12.75">
      <c r="A89" s="97"/>
      <c r="B89" s="88"/>
    </row>
    <row r="90" spans="1:2" s="13" customFormat="1" ht="12.75">
      <c r="A90" s="85"/>
      <c r="B90" s="88"/>
    </row>
    <row r="91" spans="1:2" s="13" customFormat="1" ht="12.75">
      <c r="A91" s="85"/>
      <c r="B91" s="88"/>
    </row>
    <row r="92" spans="1:12" ht="12.75">
      <c r="A92" s="84"/>
      <c r="B92" s="15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4"/>
      <c r="B93" s="15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4"/>
      <c r="B94" s="15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2" s="13" customFormat="1" ht="12.75">
      <c r="A95" s="85"/>
      <c r="B95" s="88"/>
    </row>
    <row r="96" spans="1:12" ht="12.75">
      <c r="A96" s="84"/>
      <c r="B96" s="15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4"/>
      <c r="B97" s="15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4"/>
      <c r="B98" s="15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4"/>
      <c r="B99" s="15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2" s="13" customFormat="1" ht="12.75">
      <c r="A100" s="85"/>
      <c r="B100" s="88"/>
    </row>
    <row r="101" spans="1:12" ht="12.75">
      <c r="A101" s="84"/>
      <c r="B101" s="15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2" s="13" customFormat="1" ht="12.75">
      <c r="A102" s="85"/>
      <c r="B102" s="88"/>
    </row>
    <row r="103" spans="1:2" s="13" customFormat="1" ht="12.75">
      <c r="A103" s="85"/>
      <c r="B103" s="88"/>
    </row>
    <row r="104" spans="1:12" ht="12.75">
      <c r="A104" s="84"/>
      <c r="B104" s="15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4"/>
      <c r="B105" s="15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5"/>
      <c r="B106" s="15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12.75" customHeight="1">
      <c r="A107" s="97"/>
      <c r="B107" s="88"/>
    </row>
    <row r="108" spans="1:2" s="13" customFormat="1" ht="12.75">
      <c r="A108" s="85"/>
      <c r="B108" s="88"/>
    </row>
    <row r="109" spans="1:2" s="13" customFormat="1" ht="12.75">
      <c r="A109" s="85"/>
      <c r="B109" s="88"/>
    </row>
    <row r="110" spans="1:12" ht="12.75">
      <c r="A110" s="84"/>
      <c r="B110" s="15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4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4"/>
      <c r="B112" s="15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85"/>
      <c r="B113" s="88"/>
    </row>
    <row r="114" spans="1:12" ht="12.75">
      <c r="A114" s="84"/>
      <c r="B114" s="15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4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4"/>
      <c r="B116" s="15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4"/>
      <c r="B117" s="15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5"/>
      <c r="B118" s="88"/>
    </row>
    <row r="119" spans="1:12" ht="12.75">
      <c r="A119" s="84"/>
      <c r="B119" s="15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2" s="13" customFormat="1" ht="12.75">
      <c r="A120" s="85"/>
      <c r="B120" s="88"/>
    </row>
    <row r="121" spans="1:12" ht="12.75">
      <c r="A121" s="84"/>
      <c r="B121" s="15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2" s="13" customFormat="1" ht="12.75">
      <c r="A122" s="85"/>
      <c r="B122" s="88"/>
    </row>
    <row r="123" spans="1:2" s="13" customFormat="1" ht="12.75">
      <c r="A123" s="85"/>
      <c r="B123" s="88"/>
    </row>
    <row r="124" spans="1:12" ht="12.75" customHeight="1">
      <c r="A124" s="84"/>
      <c r="B124" s="15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4"/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5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2" s="13" customFormat="1" ht="12.75">
      <c r="A127" s="97"/>
      <c r="B127" s="88"/>
    </row>
    <row r="128" spans="1:2" s="13" customFormat="1" ht="12.75">
      <c r="A128" s="85"/>
      <c r="B128" s="88"/>
    </row>
    <row r="129" spans="1:2" s="13" customFormat="1" ht="12.75">
      <c r="A129" s="85"/>
      <c r="B129" s="88"/>
    </row>
    <row r="130" spans="1:12" ht="12.75">
      <c r="A130" s="84"/>
      <c r="B130" s="15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4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4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2" s="13" customFormat="1" ht="12.75">
      <c r="A133" s="85"/>
      <c r="B133" s="88"/>
    </row>
    <row r="134" spans="1:12" ht="12.75">
      <c r="A134" s="84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4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4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4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2" s="13" customFormat="1" ht="12.75">
      <c r="A138" s="85"/>
      <c r="B138" s="88"/>
    </row>
    <row r="139" spans="1:12" ht="12.75">
      <c r="A139" s="84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2" s="13" customFormat="1" ht="12.75">
      <c r="A140" s="85"/>
      <c r="B140" s="88"/>
    </row>
    <row r="141" spans="1:2" s="13" customFormat="1" ht="12.75">
      <c r="A141" s="85"/>
      <c r="B141" s="88"/>
    </row>
    <row r="142" spans="1:12" ht="12.75">
      <c r="A142" s="84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2" s="13" customFormat="1" ht="12.75">
      <c r="A143" s="85"/>
      <c r="B143" s="88"/>
    </row>
    <row r="144" spans="1:12" ht="12.75">
      <c r="A144" s="84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4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5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5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5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5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5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5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5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5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5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5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5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5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5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5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5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5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5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5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5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5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5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5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5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5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5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5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5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5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5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5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5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5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5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5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5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5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5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5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5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5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5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5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5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5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5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5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5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5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5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5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5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5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5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5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5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5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5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5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5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5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5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5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5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5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5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5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5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5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5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5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5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5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5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5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5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5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5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5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5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5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5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5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5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5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5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5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5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5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5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5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5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5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5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5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5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5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5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5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5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5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5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5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5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5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5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5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5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5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5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5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5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5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5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5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5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5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5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5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5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5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5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5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5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5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5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5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5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5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5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5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5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5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5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5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5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5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5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5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5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5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5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5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5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5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5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5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5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5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5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5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5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5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5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5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5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5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5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5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5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5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5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5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5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5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5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5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5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5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5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5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5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5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5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5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5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5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5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5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5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5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5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5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5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5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5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5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5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5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5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5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5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5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5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5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5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5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5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5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5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5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5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5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5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5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5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5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5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5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5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5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5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5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5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5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5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5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5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5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5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5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5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5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5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5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5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5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5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5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5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5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5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5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5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5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5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5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5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5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5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5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5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5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5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5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5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5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5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5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5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5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5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5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5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5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5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5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5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5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5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5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5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5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5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5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5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5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5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5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5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5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5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5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5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5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5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5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5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5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5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5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5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5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5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85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85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85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85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</sheetData>
  <sheetProtection/>
  <mergeCells count="2">
    <mergeCell ref="A1:L1"/>
    <mergeCell ref="A28:B28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9" r:id="rId1"/>
  <headerFooter alignWithMargins="0">
    <oddFooter>&amp;R&amp;P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Martina</cp:lastModifiedBy>
  <cp:lastPrinted>2018-12-18T06:23:33Z</cp:lastPrinted>
  <dcterms:created xsi:type="dcterms:W3CDTF">2013-09-11T11:00:21Z</dcterms:created>
  <dcterms:modified xsi:type="dcterms:W3CDTF">2018-12-20T13:30:02Z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